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ate1904="1" showInkAnnotation="0" autoCompressPictures="0"/>
  <mc:AlternateContent xmlns:mc="http://schemas.openxmlformats.org/markup-compatibility/2006">
    <mc:Choice Requires="x15">
      <x15ac:absPath xmlns:x15ac="http://schemas.microsoft.com/office/spreadsheetml/2010/11/ac" url="C:\Users\annika\Desktop\"/>
    </mc:Choice>
  </mc:AlternateContent>
  <xr:revisionPtr revIDLastSave="0" documentId="8_{FBD1E6D3-2A85-4465-A680-B5B2BFCF6540}" xr6:coauthVersionLast="41" xr6:coauthVersionMax="41" xr10:uidLastSave="{00000000-0000-0000-0000-000000000000}"/>
  <bookViews>
    <workbookView showSheetTabs="0" xWindow="-120" yWindow="-120" windowWidth="29040" windowHeight="15840" tabRatio="500" activeTab="1" xr2:uid="{00000000-000D-0000-FFFF-FFFF00000000}"/>
  </bookViews>
  <sheets>
    <sheet name="Börja här" sheetId="4" r:id="rId1"/>
    <sheet name="Kalkyl" sheetId="3" r:id="rId2"/>
    <sheet name="Presentation" sheetId="5" r:id="rId3"/>
  </sheets>
  <definedNames>
    <definedName name="_xlnm.Print_Area" localSheetId="0">'Börja här'!$A$1:$X$109</definedName>
    <definedName name="_xlnm.Print_Area" localSheetId="2">Presentation!$A$1:$V$50</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M26" i="5" l="1"/>
  <c r="N26" i="5"/>
  <c r="O26" i="5"/>
  <c r="M16" i="5"/>
  <c r="L21" i="5" l="1"/>
  <c r="R27" i="5" l="1"/>
  <c r="L47" i="5" l="1"/>
  <c r="S28" i="5" l="1"/>
  <c r="T28" i="5"/>
  <c r="U28" i="5"/>
  <c r="S29" i="5"/>
  <c r="T29" i="5"/>
  <c r="U29" i="5"/>
  <c r="R48" i="5"/>
  <c r="R47" i="5"/>
  <c r="R46" i="5"/>
  <c r="R45" i="5"/>
  <c r="R43" i="5"/>
  <c r="R42" i="5"/>
  <c r="R41" i="5"/>
  <c r="R40" i="5"/>
  <c r="U39" i="5"/>
  <c r="T39" i="5"/>
  <c r="S39" i="5"/>
  <c r="R39" i="5"/>
  <c r="U38" i="5"/>
  <c r="T38" i="5"/>
  <c r="S38" i="5"/>
  <c r="R38" i="5"/>
  <c r="U37" i="5"/>
  <c r="T37" i="5"/>
  <c r="S37" i="5"/>
  <c r="R37" i="5"/>
  <c r="R36" i="5"/>
  <c r="U35" i="5"/>
  <c r="T35" i="5"/>
  <c r="S35" i="5"/>
  <c r="R35" i="5"/>
  <c r="R34" i="5"/>
  <c r="R32" i="5"/>
  <c r="R31" i="5"/>
  <c r="R30" i="5"/>
  <c r="R29" i="5"/>
  <c r="R28" i="5"/>
  <c r="U27" i="5"/>
  <c r="T27" i="5"/>
  <c r="S27" i="5"/>
  <c r="U26" i="5"/>
  <c r="T26" i="5"/>
  <c r="R26" i="5"/>
  <c r="R25" i="5"/>
  <c r="R24" i="5"/>
  <c r="S21" i="5"/>
  <c r="S20" i="5"/>
  <c r="S19" i="5"/>
  <c r="R21" i="5"/>
  <c r="R20" i="5"/>
  <c r="R19" i="5"/>
  <c r="S16" i="5"/>
  <c r="S15" i="5"/>
  <c r="R16" i="5"/>
  <c r="R15" i="5"/>
  <c r="R14" i="5"/>
  <c r="F92" i="3" l="1"/>
  <c r="U40" i="5" s="1"/>
  <c r="E92" i="3"/>
  <c r="T40" i="5" s="1"/>
  <c r="D92" i="3"/>
  <c r="S40" i="5" s="1"/>
  <c r="F95" i="3" l="1"/>
  <c r="U41" i="5" s="1"/>
  <c r="E95" i="3"/>
  <c r="T41" i="5" s="1"/>
  <c r="D95" i="3"/>
  <c r="S41" i="5" s="1"/>
  <c r="S26" i="5" l="1"/>
  <c r="N16" i="5" l="1"/>
  <c r="O16" i="5"/>
  <c r="E81" i="3" l="1"/>
  <c r="T30" i="5" s="1"/>
  <c r="F81" i="3"/>
  <c r="U30" i="5" s="1"/>
  <c r="E17" i="3"/>
  <c r="N15" i="5" s="1"/>
  <c r="N23" i="5" s="1"/>
  <c r="F17" i="3"/>
  <c r="O15" i="5" s="1"/>
  <c r="O23" i="5" s="1"/>
  <c r="D17" i="3"/>
  <c r="M15" i="5" l="1"/>
  <c r="M23" i="5"/>
  <c r="E96" i="3"/>
  <c r="F96" i="3"/>
  <c r="D96" i="3"/>
  <c r="F82" i="3"/>
  <c r="U31" i="5" s="1"/>
  <c r="E82" i="3"/>
  <c r="T31" i="5" s="1"/>
  <c r="E74" i="3"/>
  <c r="T24" i="5" s="1"/>
  <c r="F100" i="3"/>
  <c r="U46" i="5" s="1"/>
  <c r="D81" i="3"/>
  <c r="E100" i="3"/>
  <c r="T46" i="5" s="1"/>
  <c r="F74" i="3"/>
  <c r="U24" i="5" s="1"/>
  <c r="D74" i="3"/>
  <c r="S24" i="5" s="1"/>
  <c r="E97" i="3" l="1"/>
  <c r="T42" i="5"/>
  <c r="F97" i="3"/>
  <c r="U42" i="5"/>
  <c r="D100" i="3"/>
  <c r="S46" i="5" s="1"/>
  <c r="S30" i="5"/>
  <c r="D97" i="3"/>
  <c r="S42" i="5"/>
  <c r="F101" i="3"/>
  <c r="E101" i="3"/>
  <c r="E83" i="3"/>
  <c r="F83" i="3"/>
  <c r="D82" i="3"/>
  <c r="S31" i="5" s="1"/>
  <c r="O19" i="5" l="1"/>
  <c r="U43" i="5"/>
  <c r="O18" i="5"/>
  <c r="O20" i="5" s="1"/>
  <c r="O27" i="5" s="1"/>
  <c r="U32" i="5"/>
  <c r="N18" i="5"/>
  <c r="T32" i="5"/>
  <c r="M19" i="5"/>
  <c r="S43" i="5"/>
  <c r="E102" i="3"/>
  <c r="T48" i="5" s="1"/>
  <c r="T47" i="5"/>
  <c r="F102" i="3"/>
  <c r="U48" i="5" s="1"/>
  <c r="U47" i="5"/>
  <c r="N19" i="5"/>
  <c r="T43" i="5"/>
  <c r="D83" i="3"/>
  <c r="D101" i="3"/>
  <c r="O17" i="5" l="1"/>
  <c r="N20" i="5"/>
  <c r="N17" i="5" s="1"/>
  <c r="M18" i="5"/>
  <c r="M20" i="5" s="1"/>
  <c r="O25" i="5" s="1"/>
  <c r="S32" i="5"/>
  <c r="D102" i="3"/>
  <c r="S48" i="5" s="1"/>
  <c r="S47" i="5"/>
  <c r="N27" i="5" l="1"/>
  <c r="M27" i="5"/>
  <c r="N25" i="5"/>
  <c r="M17" i="5"/>
  <c r="N24" i="5" s="1"/>
  <c r="O24" i="5" l="1"/>
</calcChain>
</file>

<file path=xl/sharedStrings.xml><?xml version="1.0" encoding="utf-8"?>
<sst xmlns="http://schemas.openxmlformats.org/spreadsheetml/2006/main" count="69" uniqueCount="58">
  <si>
    <t>Rabatt, %</t>
    <phoneticPr fontId="5" type="noConversion"/>
  </si>
  <si>
    <t>Installation</t>
    <phoneticPr fontId="5" type="noConversion"/>
  </si>
  <si>
    <t>Inköpspris och installation</t>
    <phoneticPr fontId="5" type="noConversion"/>
  </si>
  <si>
    <t>Tidsåtgång (h)</t>
  </si>
  <si>
    <t>Grunddata</t>
  </si>
  <si>
    <t xml:space="preserve">Övrigt </t>
  </si>
  <si>
    <t>Namn - alternativ 1</t>
  </si>
  <si>
    <t>Namn - alternativ 2</t>
  </si>
  <si>
    <t>Kalkylränta (%)</t>
  </si>
  <si>
    <t>Namn - Skåforms alternativ</t>
  </si>
  <si>
    <t>Alternativ 1</t>
  </si>
  <si>
    <t>Alternativ 2</t>
  </si>
  <si>
    <t>Ange grunddata för investeringen, kalkylränta, skåpsalternativ och livslängd</t>
  </si>
  <si>
    <t>Livscykelkostnad</t>
  </si>
  <si>
    <t>Inköp av material</t>
  </si>
  <si>
    <t>Installation</t>
  </si>
  <si>
    <t>Summa inköp och installation</t>
  </si>
  <si>
    <t>Totalt</t>
  </si>
  <si>
    <t>Manövrera genom kalkylen genom att klicka på knapparna för att fylla i dina uppgifter och se resultatet</t>
  </si>
  <si>
    <t>Årskostnad</t>
  </si>
  <si>
    <t>Nej</t>
  </si>
  <si>
    <t>Se resultat av en investering i de olika alternativen, samt skriv ut en sammanställning</t>
  </si>
  <si>
    <t>Ange alla belopp exklusive moms!</t>
  </si>
  <si>
    <t>Summa, exkl moms</t>
  </si>
  <si>
    <t>Moms</t>
  </si>
  <si>
    <t>Summa, inkl moms</t>
  </si>
  <si>
    <t>Inköpspris och installation, exkl moms</t>
  </si>
  <si>
    <t>Inköpspris och installation, inkl moms</t>
  </si>
  <si>
    <t>Timpris</t>
  </si>
  <si>
    <t>Inköpspris material</t>
  </si>
  <si>
    <t>Övrigt</t>
  </si>
  <si>
    <t>Reklamationer</t>
  </si>
  <si>
    <t>Ange prisinformation för inköp och installation</t>
  </si>
  <si>
    <t>Badrumsskåp</t>
  </si>
  <si>
    <t>Total tidsåtgång (h)</t>
  </si>
  <si>
    <t>Erfarenhetsberäknad livslängd (år)</t>
  </si>
  <si>
    <t>Erfarenhetsberäknad livslängd</t>
  </si>
  <si>
    <t>Jämförda alternativ</t>
  </si>
  <si>
    <t>Skåforms fördelar</t>
  </si>
  <si>
    <t>Gå till</t>
  </si>
  <si>
    <t>*</t>
  </si>
  <si>
    <t>– maximal hållbarhet för låg årskostnad</t>
  </si>
  <si>
    <t>Får kunden dra av momsen</t>
  </si>
  <si>
    <t>LED-belysning</t>
  </si>
  <si>
    <t>Jämförelse</t>
  </si>
  <si>
    <t>Antal inköp under Skåforms livslängd</t>
  </si>
  <si>
    <t xml:space="preserve">Minskad utgift första året vid köp av annat skåp </t>
  </si>
  <si>
    <t xml:space="preserve">Ökad årskostnad vid köp av annat skåp </t>
  </si>
  <si>
    <t>under Skåforms livslängd</t>
  </si>
  <si>
    <r>
      <t xml:space="preserve">Totalt pris för inköp och installation </t>
    </r>
    <r>
      <rPr>
        <sz val="22"/>
        <color theme="0"/>
        <rFont val="Calibri"/>
        <family val="2"/>
        <scheme val="minor"/>
      </rPr>
      <t>under Skåforms livslängd</t>
    </r>
  </si>
  <si>
    <t xml:space="preserve">      – maximal hållbarhet för låg årskostnad</t>
  </si>
  <si>
    <t>år</t>
  </si>
  <si>
    <t xml:space="preserve">                                               – maximal hållbarhet för låg årskostnad</t>
  </si>
  <si>
    <t xml:space="preserve">                                           – maximal hållbarhet för låg årskostnad</t>
  </si>
  <si>
    <t xml:space="preserve">    Erfarenhetsberäknad livslängd</t>
  </si>
  <si>
    <t>Skåform Mirro 6</t>
  </si>
  <si>
    <t>Plåtskåp</t>
  </si>
  <si>
    <t>Träskåp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</si>
</sst>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quot;kr&quot;"/>
    <numFmt numFmtId="165" formatCode="0.0%"/>
    <numFmt numFmtId="166" formatCode="0.0"/>
    <numFmt numFmtId="167" formatCode="#,##0\ &quot;kr&quot;"/>
  </numFmts>
  <fonts count="44">
    <font>
      <sz val="10"/>
      <name val="Verdana"/>
    </font>
    <font>
      <sz val="10"/>
      <name val="Verdana"/>
      <family val="2"/>
    </font>
    <font>
      <sz val="10"/>
      <name val="Verdana"/>
      <family val="2"/>
    </font>
    <font>
      <b/>
      <sz val="10"/>
      <name val="Verdana"/>
      <family val="2"/>
    </font>
    <font>
      <sz val="10"/>
      <color indexed="10"/>
      <name val="Verdana"/>
      <family val="2"/>
    </font>
    <font>
      <sz val="8"/>
      <name val="Verdana"/>
      <family val="2"/>
    </font>
    <font>
      <b/>
      <sz val="10"/>
      <color indexed="10"/>
      <name val="Verdana"/>
      <family val="2"/>
    </font>
    <font>
      <sz val="20"/>
      <name val="AkzidenzGroteskBE"/>
    </font>
    <font>
      <sz val="11"/>
      <name val="AkzidenzGroteskBE"/>
    </font>
    <font>
      <sz val="10"/>
      <name val="Verdana"/>
      <family val="2"/>
    </font>
    <font>
      <sz val="18"/>
      <name val="AkzidenzGroteskBE"/>
    </font>
    <font>
      <sz val="8"/>
      <name val="Verdana"/>
      <family val="2"/>
    </font>
    <font>
      <sz val="8"/>
      <color rgb="FFFF0000"/>
      <name val="Verdana"/>
      <family val="2"/>
    </font>
    <font>
      <b/>
      <sz val="10"/>
      <color theme="3"/>
      <name val="Verdana"/>
      <family val="2"/>
    </font>
    <font>
      <i/>
      <sz val="11"/>
      <name val="Calibri"/>
      <family val="2"/>
      <scheme val="minor"/>
    </font>
    <font>
      <sz val="10"/>
      <name val="Calibri"/>
      <family val="2"/>
      <scheme val="minor"/>
    </font>
    <font>
      <b/>
      <sz val="14"/>
      <name val="Calibri"/>
      <family val="2"/>
      <scheme val="minor"/>
    </font>
    <font>
      <b/>
      <sz val="10"/>
      <color theme="0"/>
      <name val="Calibri"/>
      <family val="2"/>
      <scheme val="minor"/>
    </font>
    <font>
      <b/>
      <sz val="10"/>
      <color indexed="10"/>
      <name val="Calibri"/>
      <family val="2"/>
      <scheme val="minor"/>
    </font>
    <font>
      <sz val="24"/>
      <name val="Calibri"/>
      <family val="2"/>
      <scheme val="minor"/>
    </font>
    <font>
      <b/>
      <sz val="24"/>
      <name val="Calibri"/>
      <family val="2"/>
      <scheme val="minor"/>
    </font>
    <font>
      <sz val="38"/>
      <name val="Calibri"/>
      <family val="2"/>
      <scheme val="minor"/>
    </font>
    <font>
      <sz val="23"/>
      <name val="Calibri"/>
      <family val="2"/>
      <scheme val="minor"/>
    </font>
    <font>
      <b/>
      <sz val="22"/>
      <name val="Calibri"/>
      <family val="2"/>
      <scheme val="minor"/>
    </font>
    <font>
      <sz val="22"/>
      <name val="Verdana"/>
      <family val="2"/>
    </font>
    <font>
      <sz val="22"/>
      <name val="Calibri"/>
      <family val="2"/>
      <scheme val="minor"/>
    </font>
    <font>
      <sz val="22"/>
      <color theme="0" tint="-0.499984740745262"/>
      <name val="Calibri"/>
      <family val="2"/>
      <scheme val="minor"/>
    </font>
    <font>
      <sz val="16"/>
      <name val="Calibri"/>
      <family val="2"/>
      <scheme val="minor"/>
    </font>
    <font>
      <i/>
      <sz val="8"/>
      <name val="Verdana"/>
      <family val="2"/>
    </font>
    <font>
      <u/>
      <sz val="22"/>
      <name val="Calibri"/>
      <family val="2"/>
      <scheme val="minor"/>
    </font>
    <font>
      <b/>
      <sz val="22"/>
      <color theme="0"/>
      <name val="Calibri"/>
      <family val="2"/>
      <scheme val="minor"/>
    </font>
    <font>
      <i/>
      <sz val="12"/>
      <name val="Calibri"/>
      <family val="2"/>
      <scheme val="minor"/>
    </font>
    <font>
      <sz val="12"/>
      <name val="Calibri"/>
      <family val="2"/>
      <scheme val="minor"/>
    </font>
    <font>
      <sz val="12"/>
      <color theme="0" tint="-0.499984740745262"/>
      <name val="Calibri"/>
      <family val="2"/>
      <scheme val="minor"/>
    </font>
    <font>
      <b/>
      <sz val="12"/>
      <name val="Calibri"/>
      <family val="2"/>
      <scheme val="minor"/>
    </font>
    <font>
      <b/>
      <sz val="12"/>
      <color theme="0"/>
      <name val="Calibri"/>
      <family val="2"/>
      <scheme val="minor"/>
    </font>
    <font>
      <u/>
      <sz val="12"/>
      <name val="Calibri"/>
      <family val="2"/>
      <scheme val="minor"/>
    </font>
    <font>
      <i/>
      <sz val="16"/>
      <name val="Calibri"/>
      <family val="2"/>
      <scheme val="minor"/>
    </font>
    <font>
      <sz val="14"/>
      <name val="Calibri"/>
      <family val="2"/>
      <scheme val="minor"/>
    </font>
    <font>
      <i/>
      <sz val="22"/>
      <name val="Calibri"/>
      <family val="2"/>
      <scheme val="minor"/>
    </font>
    <font>
      <i/>
      <sz val="20"/>
      <name val="Calibri"/>
      <family val="2"/>
      <scheme val="minor"/>
    </font>
    <font>
      <sz val="22"/>
      <color theme="0"/>
      <name val="Calibri"/>
      <family val="2"/>
      <scheme val="minor"/>
    </font>
    <font>
      <b/>
      <sz val="20"/>
      <color theme="1" tint="4.9989318521683403E-2"/>
      <name val="Calibri"/>
      <family val="2"/>
      <scheme val="minor"/>
    </font>
    <font>
      <b/>
      <sz val="20"/>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92D032"/>
        <bgColor indexed="64"/>
      </patternFill>
    </fill>
    <fill>
      <patternFill patternType="solid">
        <fgColor theme="9"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dotted">
        <color theme="0" tint="-0.499984740745262"/>
      </bottom>
      <diagonal/>
    </border>
    <border>
      <left/>
      <right/>
      <top style="dotted">
        <color theme="0" tint="-0.499984740745262"/>
      </top>
      <bottom style="dotted">
        <color theme="0" tint="-0.499984740745262"/>
      </bottom>
      <diagonal/>
    </border>
    <border>
      <left/>
      <right/>
      <top/>
      <bottom style="dotted">
        <color theme="0" tint="-0.499984740745262"/>
      </bottom>
      <diagonal/>
    </border>
  </borders>
  <cellStyleXfs count="2">
    <xf numFmtId="0" fontId="0" fillId="0" borderId="0"/>
    <xf numFmtId="9" fontId="1" fillId="0" borderId="0" applyFont="0" applyFill="0" applyBorder="0" applyAlignment="0" applyProtection="0"/>
  </cellStyleXfs>
  <cellXfs count="122">
    <xf numFmtId="0" fontId="0" fillId="0" borderId="0" xfId="0"/>
    <xf numFmtId="0" fontId="2" fillId="0" borderId="0" xfId="0" applyFont="1"/>
    <xf numFmtId="0" fontId="0" fillId="0" borderId="0" xfId="0" applyAlignment="1">
      <alignment wrapText="1"/>
    </xf>
    <xf numFmtId="0" fontId="3" fillId="0" borderId="0" xfId="0" applyFont="1"/>
    <xf numFmtId="0" fontId="3" fillId="0" borderId="0" xfId="0" applyFont="1" applyAlignment="1">
      <alignment horizontal="center" wrapText="1"/>
    </xf>
    <xf numFmtId="0" fontId="2" fillId="0" borderId="0" xfId="0" applyFont="1" applyAlignment="1">
      <alignment wrapText="1"/>
    </xf>
    <xf numFmtId="0" fontId="4" fillId="0" borderId="0" xfId="0" applyFont="1"/>
    <xf numFmtId="0" fontId="6" fillId="0" borderId="0" xfId="0" applyFont="1"/>
    <xf numFmtId="0" fontId="7" fillId="0" borderId="0" xfId="0" applyFont="1"/>
    <xf numFmtId="0" fontId="8" fillId="0" borderId="0" xfId="0" applyFont="1"/>
    <xf numFmtId="0" fontId="9" fillId="0" borderId="0" xfId="0" applyFont="1"/>
    <xf numFmtId="0" fontId="11" fillId="0" borderId="0" xfId="0" applyFont="1" applyAlignment="1">
      <alignment wrapText="1"/>
    </xf>
    <xf numFmtId="0" fontId="10" fillId="0" borderId="0" xfId="0" quotePrefix="1" applyFont="1"/>
    <xf numFmtId="0" fontId="12" fillId="0" borderId="0" xfId="0" applyFont="1" applyAlignment="1">
      <alignment wrapText="1"/>
    </xf>
    <xf numFmtId="0" fontId="13" fillId="0" borderId="0" xfId="0" applyFont="1" applyAlignment="1">
      <alignment horizontal="center"/>
    </xf>
    <xf numFmtId="0" fontId="14" fillId="0" borderId="0" xfId="0" applyFont="1"/>
    <xf numFmtId="0" fontId="15" fillId="0" borderId="0" xfId="0" applyFont="1"/>
    <xf numFmtId="0" fontId="15" fillId="0" borderId="0" xfId="0" applyFont="1" applyAlignment="1">
      <alignment wrapText="1"/>
    </xf>
    <xf numFmtId="0" fontId="15" fillId="0" borderId="4" xfId="0" applyFont="1" applyBorder="1" applyAlignment="1">
      <alignment wrapText="1"/>
    </xf>
    <xf numFmtId="0" fontId="16" fillId="0" borderId="4" xfId="0" applyFont="1" applyBorder="1"/>
    <xf numFmtId="0" fontId="18" fillId="0" borderId="0" xfId="0" applyFont="1"/>
    <xf numFmtId="0" fontId="19" fillId="0" borderId="0" xfId="0" quotePrefix="1" applyFont="1" applyAlignment="1">
      <alignment horizontal="center"/>
    </xf>
    <xf numFmtId="0" fontId="20" fillId="0" borderId="0" xfId="0" applyFont="1"/>
    <xf numFmtId="0" fontId="21" fillId="0" borderId="0" xfId="0" quotePrefix="1" applyFont="1"/>
    <xf numFmtId="0" fontId="14" fillId="3" borderId="0" xfId="0" applyFont="1" applyFill="1" applyAlignment="1">
      <alignment horizontal="left" wrapText="1"/>
    </xf>
    <xf numFmtId="0" fontId="22" fillId="0" borderId="0" xfId="0" quotePrefix="1" applyFont="1"/>
    <xf numFmtId="0" fontId="23" fillId="0" borderId="4" xfId="0" applyFont="1" applyBorder="1"/>
    <xf numFmtId="0" fontId="24" fillId="0" borderId="0" xfId="0" applyFont="1"/>
    <xf numFmtId="0" fontId="25" fillId="0" borderId="0" xfId="0" applyFont="1" applyAlignment="1">
      <alignment wrapText="1"/>
    </xf>
    <xf numFmtId="0" fontId="26" fillId="0" borderId="0" xfId="0" applyFont="1" applyAlignment="1">
      <alignment horizontal="center" wrapText="1"/>
    </xf>
    <xf numFmtId="0" fontId="25" fillId="0" borderId="0" xfId="0" applyFont="1"/>
    <xf numFmtId="0" fontId="23" fillId="0" borderId="0" xfId="0" applyFont="1"/>
    <xf numFmtId="0" fontId="27" fillId="0" borderId="0" xfId="0" applyFont="1"/>
    <xf numFmtId="0" fontId="28" fillId="0" borderId="0" xfId="0" applyFont="1"/>
    <xf numFmtId="0" fontId="17" fillId="3" borderId="0" xfId="0" applyFont="1" applyFill="1"/>
    <xf numFmtId="0" fontId="20" fillId="0" borderId="4" xfId="0" applyFont="1" applyBorder="1"/>
    <xf numFmtId="164" fontId="25" fillId="0" borderId="0" xfId="0" applyNumberFormat="1" applyFont="1" applyAlignment="1">
      <alignment wrapText="1"/>
    </xf>
    <xf numFmtId="9" fontId="25" fillId="0" borderId="0" xfId="0" applyNumberFormat="1" applyFont="1" applyAlignment="1">
      <alignment wrapText="1"/>
    </xf>
    <xf numFmtId="3" fontId="25" fillId="0" borderId="0" xfId="0" applyNumberFormat="1" applyFont="1" applyAlignment="1">
      <alignment wrapText="1"/>
    </xf>
    <xf numFmtId="164" fontId="23" fillId="0" borderId="0" xfId="0" applyNumberFormat="1" applyFont="1" applyAlignment="1">
      <alignment wrapText="1"/>
    </xf>
    <xf numFmtId="3" fontId="23" fillId="0" borderId="0" xfId="0" applyNumberFormat="1" applyFont="1" applyAlignment="1">
      <alignment wrapText="1"/>
    </xf>
    <xf numFmtId="0" fontId="5" fillId="0" borderId="0" xfId="0" applyFont="1" applyAlignment="1">
      <alignment horizontal="right" vertical="center"/>
    </xf>
    <xf numFmtId="3" fontId="25" fillId="0" borderId="0" xfId="0" applyNumberFormat="1" applyFont="1" applyAlignment="1">
      <alignment horizontal="right" wrapText="1"/>
    </xf>
    <xf numFmtId="164" fontId="23" fillId="0" borderId="0" xfId="0" applyNumberFormat="1" applyFont="1" applyAlignment="1">
      <alignment horizontal="right" wrapText="1"/>
    </xf>
    <xf numFmtId="164" fontId="25" fillId="0" borderId="0" xfId="0" applyNumberFormat="1" applyFont="1" applyAlignment="1">
      <alignment horizontal="right" wrapText="1"/>
    </xf>
    <xf numFmtId="0" fontId="25" fillId="0" borderId="2" xfId="0" applyFont="1" applyBorder="1"/>
    <xf numFmtId="164" fontId="25" fillId="0" borderId="2" xfId="0" applyNumberFormat="1" applyFont="1" applyBorder="1" applyAlignment="1">
      <alignment horizontal="right" wrapText="1"/>
    </xf>
    <xf numFmtId="0" fontId="30" fillId="3" borderId="0" xfId="0" applyFont="1" applyFill="1" applyAlignment="1">
      <alignment horizontal="right" wrapText="1"/>
    </xf>
    <xf numFmtId="0" fontId="23" fillId="0" borderId="0" xfId="0" applyFont="1" applyAlignment="1">
      <alignment horizontal="left"/>
    </xf>
    <xf numFmtId="0" fontId="1" fillId="0" borderId="0" xfId="0" applyFont="1" applyAlignment="1">
      <alignment wrapText="1"/>
    </xf>
    <xf numFmtId="0" fontId="1" fillId="0" borderId="0" xfId="0" applyFont="1"/>
    <xf numFmtId="0" fontId="20" fillId="4" borderId="2" xfId="0" applyFont="1" applyFill="1" applyBorder="1"/>
    <xf numFmtId="0" fontId="31" fillId="0" borderId="0" xfId="0" applyFont="1"/>
    <xf numFmtId="0" fontId="32" fillId="0" borderId="3" xfId="0" applyFont="1" applyBorder="1" applyAlignment="1">
      <alignment horizontal="center" vertical="top" wrapText="1"/>
    </xf>
    <xf numFmtId="0" fontId="32" fillId="0" borderId="0" xfId="0" applyFont="1" applyAlignment="1">
      <alignment vertical="top"/>
    </xf>
    <xf numFmtId="0" fontId="32" fillId="0" borderId="0" xfId="0" applyFont="1"/>
    <xf numFmtId="165" fontId="32" fillId="2" borderId="1" xfId="1" applyNumberFormat="1" applyFont="1" applyFill="1" applyBorder="1" applyAlignment="1">
      <alignment wrapText="1"/>
    </xf>
    <xf numFmtId="0" fontId="32" fillId="0" borderId="0" xfId="0" applyFont="1" applyAlignment="1">
      <alignment wrapText="1"/>
    </xf>
    <xf numFmtId="9" fontId="32" fillId="2" borderId="1" xfId="1" applyFont="1" applyFill="1" applyBorder="1" applyAlignment="1">
      <alignment horizontal="right" wrapText="1"/>
    </xf>
    <xf numFmtId="0" fontId="32" fillId="2" borderId="1" xfId="0" applyFont="1" applyFill="1" applyBorder="1" applyAlignment="1">
      <alignment horizontal="left" wrapText="1"/>
    </xf>
    <xf numFmtId="0" fontId="33" fillId="0" borderId="0" xfId="0" applyFont="1" applyAlignment="1">
      <alignment horizontal="center" wrapText="1"/>
    </xf>
    <xf numFmtId="0" fontId="34" fillId="0" borderId="2" xfId="0" applyFont="1" applyBorder="1" applyAlignment="1">
      <alignment horizontal="center" wrapText="1"/>
    </xf>
    <xf numFmtId="3" fontId="32" fillId="2" borderId="1" xfId="0" applyNumberFormat="1" applyFont="1" applyFill="1" applyBorder="1" applyAlignment="1">
      <alignment horizontal="center" wrapText="1"/>
    </xf>
    <xf numFmtId="0" fontId="35" fillId="5" borderId="7" xfId="0" applyFont="1" applyFill="1" applyBorder="1"/>
    <xf numFmtId="0" fontId="34" fillId="0" borderId="2" xfId="0" applyFont="1" applyBorder="1" applyAlignment="1">
      <alignment horizontal="right" wrapText="1"/>
    </xf>
    <xf numFmtId="0" fontId="34" fillId="0" borderId="0" xfId="0" applyFont="1"/>
    <xf numFmtId="0" fontId="34" fillId="0" borderId="0" xfId="0" applyFont="1" applyAlignment="1">
      <alignment wrapText="1"/>
    </xf>
    <xf numFmtId="164" fontId="32" fillId="2" borderId="1" xfId="0" applyNumberFormat="1" applyFont="1" applyFill="1" applyBorder="1" applyAlignment="1">
      <alignment wrapText="1"/>
    </xf>
    <xf numFmtId="9" fontId="32" fillId="2" borderId="1" xfId="0" applyNumberFormat="1" applyFont="1" applyFill="1" applyBorder="1" applyAlignment="1">
      <alignment wrapText="1"/>
    </xf>
    <xf numFmtId="164" fontId="34" fillId="0" borderId="0" xfId="0" applyNumberFormat="1" applyFont="1" applyAlignment="1">
      <alignment wrapText="1"/>
    </xf>
    <xf numFmtId="164" fontId="32" fillId="0" borderId="0" xfId="0" applyNumberFormat="1" applyFont="1" applyAlignment="1">
      <alignment wrapText="1"/>
    </xf>
    <xf numFmtId="3" fontId="32" fillId="0" borderId="0" xfId="0" applyNumberFormat="1" applyFont="1" applyAlignment="1">
      <alignment wrapText="1"/>
    </xf>
    <xf numFmtId="0" fontId="36" fillId="0" borderId="0" xfId="0" applyFont="1"/>
    <xf numFmtId="0" fontId="32" fillId="0" borderId="0" xfId="0" applyFont="1" applyAlignment="1">
      <alignment horizontal="left"/>
    </xf>
    <xf numFmtId="3" fontId="32" fillId="2" borderId="1" xfId="0" applyNumberFormat="1" applyFont="1" applyFill="1" applyBorder="1" applyAlignment="1">
      <alignment wrapText="1"/>
    </xf>
    <xf numFmtId="0" fontId="34" fillId="0" borderId="0" xfId="0" applyFont="1" applyAlignment="1">
      <alignment horizontal="left"/>
    </xf>
    <xf numFmtId="3" fontId="34" fillId="0" borderId="0" xfId="0" applyNumberFormat="1" applyFont="1" applyAlignment="1">
      <alignment wrapText="1"/>
    </xf>
    <xf numFmtId="0" fontId="34" fillId="0" borderId="0" xfId="0" applyFont="1" applyAlignment="1">
      <alignment horizontal="right"/>
    </xf>
    <xf numFmtId="0" fontId="21" fillId="0" borderId="0" xfId="0" applyFont="1"/>
    <xf numFmtId="0" fontId="24" fillId="0" borderId="0" xfId="0" applyFont="1" applyAlignment="1">
      <alignment horizontal="left"/>
    </xf>
    <xf numFmtId="0" fontId="37" fillId="3" borderId="0" xfId="0" applyFont="1" applyFill="1" applyAlignment="1">
      <alignment horizontal="left" wrapText="1"/>
    </xf>
    <xf numFmtId="0" fontId="25" fillId="0" borderId="9" xfId="0" applyFont="1" applyBorder="1"/>
    <xf numFmtId="164" fontId="25" fillId="0" borderId="8" xfId="0" applyNumberFormat="1" applyFont="1" applyBorder="1" applyAlignment="1">
      <alignment wrapText="1"/>
    </xf>
    <xf numFmtId="164" fontId="25" fillId="0" borderId="10" xfId="0" applyNumberFormat="1" applyFont="1" applyBorder="1" applyAlignment="1">
      <alignment wrapText="1"/>
    </xf>
    <xf numFmtId="0" fontId="25" fillId="0" borderId="11" xfId="0" applyFont="1" applyBorder="1"/>
    <xf numFmtId="164" fontId="25" fillId="0" borderId="5" xfId="0" applyNumberFormat="1" applyFont="1" applyBorder="1" applyAlignment="1">
      <alignment wrapText="1"/>
    </xf>
    <xf numFmtId="9" fontId="25" fillId="0" borderId="5" xfId="0" applyNumberFormat="1" applyFont="1" applyBorder="1" applyAlignment="1">
      <alignment wrapText="1"/>
    </xf>
    <xf numFmtId="0" fontId="23" fillId="0" borderId="11" xfId="0" applyFont="1" applyBorder="1"/>
    <xf numFmtId="164" fontId="23" fillId="0" borderId="5" xfId="0" applyNumberFormat="1" applyFont="1" applyBorder="1" applyAlignment="1">
      <alignment wrapText="1"/>
    </xf>
    <xf numFmtId="0" fontId="23" fillId="0" borderId="12" xfId="0" applyFont="1" applyBorder="1"/>
    <xf numFmtId="164" fontId="23" fillId="0" borderId="2" xfId="0" applyNumberFormat="1" applyFont="1" applyBorder="1" applyAlignment="1">
      <alignment wrapText="1"/>
    </xf>
    <xf numFmtId="164" fontId="23" fillId="0" borderId="6" xfId="0" applyNumberFormat="1" applyFont="1" applyBorder="1" applyAlignment="1">
      <alignment wrapText="1"/>
    </xf>
    <xf numFmtId="0" fontId="23" fillId="0" borderId="9" xfId="0" applyFont="1" applyBorder="1"/>
    <xf numFmtId="0" fontId="29" fillId="0" borderId="11" xfId="0" applyFont="1" applyBorder="1"/>
    <xf numFmtId="3" fontId="25" fillId="0" borderId="5" xfId="0" applyNumberFormat="1" applyFont="1" applyBorder="1" applyAlignment="1">
      <alignment wrapText="1"/>
    </xf>
    <xf numFmtId="0" fontId="25" fillId="0" borderId="11" xfId="0" applyFont="1" applyBorder="1" applyAlignment="1">
      <alignment horizontal="left"/>
    </xf>
    <xf numFmtId="0" fontId="23" fillId="0" borderId="11" xfId="0" applyFont="1" applyBorder="1" applyAlignment="1">
      <alignment horizontal="left"/>
    </xf>
    <xf numFmtId="3" fontId="23" fillId="0" borderId="5" xfId="0" applyNumberFormat="1" applyFont="1" applyBorder="1" applyAlignment="1">
      <alignment wrapText="1"/>
    </xf>
    <xf numFmtId="164" fontId="23" fillId="0" borderId="8" xfId="0" applyNumberFormat="1" applyFont="1" applyBorder="1" applyAlignment="1">
      <alignment wrapText="1"/>
    </xf>
    <xf numFmtId="164" fontId="23" fillId="0" borderId="10" xfId="0" applyNumberFormat="1" applyFont="1" applyBorder="1" applyAlignment="1">
      <alignment wrapText="1"/>
    </xf>
    <xf numFmtId="0" fontId="20" fillId="4" borderId="2" xfId="0" applyFont="1" applyFill="1" applyBorder="1" applyAlignment="1">
      <alignment horizontal="left" wrapText="1"/>
    </xf>
    <xf numFmtId="0" fontId="38" fillId="0" borderId="0" xfId="0" applyFont="1"/>
    <xf numFmtId="167" fontId="25" fillId="0" borderId="0" xfId="0" applyNumberFormat="1" applyFont="1" applyAlignment="1">
      <alignment horizontal="right"/>
    </xf>
    <xf numFmtId="0" fontId="39" fillId="3" borderId="0" xfId="0" applyFont="1" applyFill="1" applyAlignment="1">
      <alignment horizontal="left" wrapText="1"/>
    </xf>
    <xf numFmtId="0" fontId="42" fillId="4" borderId="2" xfId="0" applyFont="1" applyFill="1" applyBorder="1" applyAlignment="1">
      <alignment horizontal="right"/>
    </xf>
    <xf numFmtId="0" fontId="43" fillId="4" borderId="2" xfId="0" applyFont="1" applyFill="1" applyBorder="1" applyAlignment="1">
      <alignment horizontal="right"/>
    </xf>
    <xf numFmtId="0" fontId="25" fillId="0" borderId="13" xfId="0" applyFont="1" applyBorder="1" applyAlignment="1">
      <alignment horizontal="left"/>
    </xf>
    <xf numFmtId="0" fontId="25" fillId="0" borderId="13" xfId="0" applyFont="1" applyBorder="1" applyAlignment="1">
      <alignment horizontal="right" vertical="top"/>
    </xf>
    <xf numFmtId="164" fontId="25" fillId="0" borderId="13" xfId="0" applyNumberFormat="1" applyFont="1" applyBorder="1" applyAlignment="1">
      <alignment horizontal="right" vertical="center" wrapText="1"/>
    </xf>
    <xf numFmtId="0" fontId="25" fillId="0" borderId="14" xfId="0" applyFont="1" applyBorder="1" applyAlignment="1">
      <alignment horizontal="left"/>
    </xf>
    <xf numFmtId="167" fontId="25" fillId="0" borderId="14" xfId="0" applyNumberFormat="1" applyFont="1" applyBorder="1" applyAlignment="1">
      <alignment horizontal="right" vertical="top"/>
    </xf>
    <xf numFmtId="167" fontId="25" fillId="0" borderId="14" xfId="0" applyNumberFormat="1" applyFont="1" applyBorder="1" applyAlignment="1">
      <alignment horizontal="right" vertical="center" wrapText="1"/>
    </xf>
    <xf numFmtId="0" fontId="25" fillId="0" borderId="14" xfId="0" applyFont="1" applyBorder="1"/>
    <xf numFmtId="0" fontId="25" fillId="0" borderId="14" xfId="0" applyFont="1" applyBorder="1" applyAlignment="1">
      <alignment horizontal="right"/>
    </xf>
    <xf numFmtId="166" fontId="25" fillId="0" borderId="14" xfId="0" applyNumberFormat="1" applyFont="1" applyBorder="1" applyAlignment="1">
      <alignment horizontal="right"/>
    </xf>
    <xf numFmtId="0" fontId="25" fillId="0" borderId="15" xfId="0" applyFont="1" applyBorder="1"/>
    <xf numFmtId="0" fontId="38" fillId="0" borderId="15" xfId="0" applyFont="1" applyBorder="1"/>
    <xf numFmtId="0" fontId="0" fillId="0" borderId="15" xfId="0" applyBorder="1"/>
    <xf numFmtId="165" fontId="25" fillId="0" borderId="0" xfId="1" applyNumberFormat="1" applyFont="1" applyAlignment="1">
      <alignment horizontal="right"/>
    </xf>
    <xf numFmtId="0" fontId="25" fillId="0" borderId="0" xfId="0" applyFont="1" applyAlignment="1">
      <alignment horizontal="right"/>
    </xf>
    <xf numFmtId="0" fontId="24" fillId="0" borderId="0" xfId="0" applyFont="1" applyAlignment="1">
      <alignment horizontal="right"/>
    </xf>
    <xf numFmtId="0" fontId="40" fillId="3" borderId="0" xfId="0" applyFont="1" applyFill="1" applyAlignment="1">
      <alignment horizontal="left" wrapText="1"/>
    </xf>
  </cellXfs>
  <cellStyles count="2">
    <cellStyle name="Normal" xfId="0" builtinId="0"/>
    <cellStyle name="Procent" xfId="1" builtinId="5"/>
  </cellStyles>
  <dxfs count="0"/>
  <tableStyles count="0" defaultTableStyle="TableStyleMedium9"/>
  <colors>
    <mruColors>
      <color rgb="FF92D0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2160" b="1" i="0" u="none" strike="noStrike" kern="1200" cap="none" spc="50" normalizeH="0" baseline="0">
              <a:solidFill>
                <a:schemeClr val="tx1">
                  <a:lumMod val="65000"/>
                  <a:lumOff val="35000"/>
                </a:schemeClr>
              </a:solidFill>
              <a:latin typeface="Calibri" panose="020F0502020204030204" pitchFamily="34" charset="0"/>
              <a:ea typeface="+mj-ea"/>
              <a:cs typeface="Calibri" panose="020F0502020204030204" pitchFamily="34" charset="0"/>
            </a:defRPr>
          </a:pPr>
          <a:endParaRPr lang="sv-SE"/>
        </a:p>
      </c:txPr>
    </c:title>
    <c:autoTitleDeleted val="0"/>
    <c:plotArea>
      <c:layout/>
      <c:barChart>
        <c:barDir val="col"/>
        <c:grouping val="clustered"/>
        <c:varyColors val="0"/>
        <c:ser>
          <c:idx val="0"/>
          <c:order val="0"/>
          <c:tx>
            <c:strRef>
              <c:f>Presentation!$L$17</c:f>
              <c:strCache>
                <c:ptCount val="1"/>
                <c:pt idx="0">
                  <c:v>Årskostnad</c:v>
                </c:pt>
              </c:strCache>
            </c:strRef>
          </c:tx>
          <c:spPr>
            <a:solidFill>
              <a:schemeClr val="accent1">
                <a:alpha val="70000"/>
              </a:schemeClr>
            </a:solidFill>
            <a:ln>
              <a:noFill/>
            </a:ln>
            <a:effectLst/>
          </c:spPr>
          <c:invertIfNegative val="0"/>
          <c:dPt>
            <c:idx val="0"/>
            <c:invertIfNegative val="0"/>
            <c:bubble3D val="0"/>
            <c:spPr>
              <a:solidFill>
                <a:srgbClr val="92D032">
                  <a:alpha val="70000"/>
                </a:srgbClr>
              </a:solidFill>
              <a:ln>
                <a:noFill/>
              </a:ln>
              <a:effectLst/>
            </c:spPr>
            <c:extLst>
              <c:ext xmlns:c16="http://schemas.microsoft.com/office/drawing/2014/chart" uri="{C3380CC4-5D6E-409C-BE32-E72D297353CC}">
                <c16:uniqueId val="{00000000-201C-420D-BB02-7C575D8CFF37}"/>
              </c:ext>
            </c:extLst>
          </c:dPt>
          <c:dPt>
            <c:idx val="1"/>
            <c:invertIfNegative val="0"/>
            <c:bubble3D val="0"/>
            <c:spPr>
              <a:solidFill>
                <a:srgbClr val="FF0000">
                  <a:alpha val="70000"/>
                </a:srgbClr>
              </a:solidFill>
              <a:ln>
                <a:noFill/>
              </a:ln>
              <a:effectLst/>
            </c:spPr>
            <c:extLst>
              <c:ext xmlns:c16="http://schemas.microsoft.com/office/drawing/2014/chart" uri="{C3380CC4-5D6E-409C-BE32-E72D297353CC}">
                <c16:uniqueId val="{00000002-33CD-4E20-9A19-8E8035059131}"/>
              </c:ext>
            </c:extLst>
          </c:dPt>
          <c:dPt>
            <c:idx val="2"/>
            <c:invertIfNegative val="0"/>
            <c:bubble3D val="0"/>
            <c:spPr>
              <a:solidFill>
                <a:srgbClr val="FF0000">
                  <a:alpha val="70000"/>
                </a:srgbClr>
              </a:solidFill>
              <a:ln>
                <a:noFill/>
              </a:ln>
              <a:effectLst/>
            </c:spPr>
            <c:extLst>
              <c:ext xmlns:c16="http://schemas.microsoft.com/office/drawing/2014/chart" uri="{C3380CC4-5D6E-409C-BE32-E72D297353CC}">
                <c16:uniqueId val="{00000003-33CD-4E20-9A19-8E8035059131}"/>
              </c:ext>
            </c:extLst>
          </c:dPt>
          <c:dLbls>
            <c:spPr>
              <a:noFill/>
              <a:ln>
                <a:noFill/>
              </a:ln>
              <a:effectLst/>
            </c:spPr>
            <c:txPr>
              <a:bodyPr rot="0" spcFirstLastPara="1" vertOverflow="ellipsis" vert="horz" wrap="square" anchor="ctr" anchorCtr="1"/>
              <a:lstStyle/>
              <a:p>
                <a:pPr>
                  <a:defRPr sz="2000" b="0" i="0" u="none" strike="noStrike" kern="1200" baseline="0">
                    <a:solidFill>
                      <a:schemeClr val="tx1">
                        <a:lumMod val="75000"/>
                        <a:lumOff val="25000"/>
                      </a:schemeClr>
                    </a:solidFill>
                    <a:latin typeface="Calibri" panose="020F0502020204030204" pitchFamily="34" charset="0"/>
                    <a:ea typeface="+mn-ea"/>
                    <a:cs typeface="Calibri" panose="020F0502020204030204" pitchFamily="34" charset="0"/>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Presentation!$M$15:$O$15</c:f>
              <c:strCache>
                <c:ptCount val="3"/>
                <c:pt idx="0">
                  <c:v>Skåform Mirro 6</c:v>
                </c:pt>
                <c:pt idx="1">
                  <c:v>Plåtskåp</c:v>
                </c:pt>
                <c:pt idx="2">
                  <c:v>Träskåp</c:v>
                </c:pt>
              </c:strCache>
            </c:strRef>
          </c:cat>
          <c:val>
            <c:numRef>
              <c:f>Presentation!$M$17:$O$17</c:f>
              <c:numCache>
                <c:formatCode>#\ ##0"kr"</c:formatCode>
                <c:ptCount val="3"/>
                <c:pt idx="0">
                  <c:v>82.127469323858293</c:v>
                </c:pt>
                <c:pt idx="1">
                  <c:v>149.9015455225161</c:v>
                </c:pt>
                <c:pt idx="2">
                  <c:v>267.3533288334703</c:v>
                </c:pt>
              </c:numCache>
            </c:numRef>
          </c:val>
          <c:extLst>
            <c:ext xmlns:c16="http://schemas.microsoft.com/office/drawing/2014/chart" uri="{C3380CC4-5D6E-409C-BE32-E72D297353CC}">
              <c16:uniqueId val="{00000000-A24F-4FD8-8F25-067AFE5ECD44}"/>
            </c:ext>
          </c:extLst>
        </c:ser>
        <c:dLbls>
          <c:showLegendKey val="0"/>
          <c:showVal val="0"/>
          <c:showCatName val="0"/>
          <c:showSerName val="0"/>
          <c:showPercent val="0"/>
          <c:showBubbleSize val="0"/>
        </c:dLbls>
        <c:gapWidth val="80"/>
        <c:overlap val="25"/>
        <c:axId val="258025816"/>
        <c:axId val="258770136"/>
      </c:barChart>
      <c:catAx>
        <c:axId val="258025816"/>
        <c:scaling>
          <c:orientation val="minMax"/>
        </c:scaling>
        <c:delete val="0"/>
        <c:axPos val="b"/>
        <c:numFmt formatCode="General" sourceLinked="1"/>
        <c:majorTickMark val="none"/>
        <c:minorTickMark val="none"/>
        <c:tickLblPos val="nextTo"/>
        <c:spPr>
          <a:noFill/>
          <a:ln w="3175" cap="flat" cmpd="sng" algn="ctr">
            <a:solidFill>
              <a:schemeClr val="tx1">
                <a:lumMod val="25000"/>
                <a:lumOff val="75000"/>
              </a:schemeClr>
            </a:solidFill>
            <a:round/>
          </a:ln>
          <a:effectLst/>
        </c:spPr>
        <c:txPr>
          <a:bodyPr rot="-60000000" spcFirstLastPara="1" vertOverflow="ellipsis" vert="horz" wrap="square" anchor="ctr" anchorCtr="1"/>
          <a:lstStyle/>
          <a:p>
            <a:pPr>
              <a:defRPr sz="2000" b="0" i="0" u="none" strike="noStrike" kern="1200" cap="none" spc="20" normalizeH="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sv-SE"/>
          </a:p>
        </c:txPr>
        <c:crossAx val="258770136"/>
        <c:crosses val="autoZero"/>
        <c:auto val="1"/>
        <c:lblAlgn val="ctr"/>
        <c:lblOffset val="100"/>
        <c:noMultiLvlLbl val="0"/>
      </c:catAx>
      <c:valAx>
        <c:axId val="258770136"/>
        <c:scaling>
          <c:orientation val="minMax"/>
        </c:scaling>
        <c:delete val="1"/>
        <c:axPos val="l"/>
        <c:numFmt formatCode="#\ ##0&quot;kr&quot;" sourceLinked="1"/>
        <c:majorTickMark val="none"/>
        <c:minorTickMark val="none"/>
        <c:tickLblPos val="nextTo"/>
        <c:crossAx val="25802581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accent3">
          <a:lumMod val="50000"/>
        </a:schemeClr>
      </a:solidFill>
      <a:round/>
    </a:ln>
    <a:effectLst>
      <a:outerShdw blurRad="50800" dist="38100" dir="2700000" algn="tl" rotWithShape="0">
        <a:prstClr val="black">
          <a:alpha val="40000"/>
        </a:prstClr>
      </a:outerShdw>
    </a:effectLst>
  </c:spPr>
  <c:txPr>
    <a:bodyPr/>
    <a:lstStyle/>
    <a:p>
      <a:pPr>
        <a:defRPr sz="1800">
          <a:latin typeface="Calibri" panose="020F0502020204030204" pitchFamily="34" charset="0"/>
          <a:cs typeface="Calibri" panose="020F0502020204030204" pitchFamily="34" charset="0"/>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2160" b="1" i="0" u="none" strike="noStrike" kern="1200" cap="none" spc="50" normalizeH="0" baseline="0">
              <a:solidFill>
                <a:schemeClr val="tx1">
                  <a:lumMod val="65000"/>
                  <a:lumOff val="35000"/>
                </a:schemeClr>
              </a:solidFill>
              <a:latin typeface="Calibri" panose="020F0502020204030204" pitchFamily="34" charset="0"/>
              <a:ea typeface="+mj-ea"/>
              <a:cs typeface="Calibri" panose="020F0502020204030204" pitchFamily="34" charset="0"/>
            </a:defRPr>
          </a:pPr>
          <a:endParaRPr lang="sv-SE"/>
        </a:p>
      </c:txPr>
    </c:title>
    <c:autoTitleDeleted val="0"/>
    <c:plotArea>
      <c:layout/>
      <c:barChart>
        <c:barDir val="col"/>
        <c:grouping val="clustered"/>
        <c:varyColors val="0"/>
        <c:ser>
          <c:idx val="0"/>
          <c:order val="0"/>
          <c:tx>
            <c:strRef>
              <c:f>Presentation!$L$27</c:f>
              <c:strCache>
                <c:ptCount val="1"/>
                <c:pt idx="0">
                  <c:v>Totalt pris för inköp och installation under Skåforms livslängd</c:v>
                </c:pt>
              </c:strCache>
            </c:strRef>
          </c:tx>
          <c:spPr>
            <a:solidFill>
              <a:schemeClr val="accent1">
                <a:alpha val="70000"/>
              </a:schemeClr>
            </a:solidFill>
            <a:ln>
              <a:noFill/>
            </a:ln>
            <a:effectLst/>
          </c:spPr>
          <c:invertIfNegative val="0"/>
          <c:dPt>
            <c:idx val="0"/>
            <c:invertIfNegative val="0"/>
            <c:bubble3D val="0"/>
            <c:spPr>
              <a:solidFill>
                <a:srgbClr val="92D032">
                  <a:alpha val="70000"/>
                </a:srgbClr>
              </a:solidFill>
              <a:ln>
                <a:noFill/>
              </a:ln>
              <a:effectLst/>
            </c:spPr>
            <c:extLst>
              <c:ext xmlns:c16="http://schemas.microsoft.com/office/drawing/2014/chart" uri="{C3380CC4-5D6E-409C-BE32-E72D297353CC}">
                <c16:uniqueId val="{00000000-5890-4C15-B3C2-5A3DECE27932}"/>
              </c:ext>
            </c:extLst>
          </c:dPt>
          <c:dPt>
            <c:idx val="1"/>
            <c:invertIfNegative val="0"/>
            <c:bubble3D val="0"/>
            <c:spPr>
              <a:solidFill>
                <a:srgbClr val="FF0000">
                  <a:alpha val="70000"/>
                </a:srgbClr>
              </a:solidFill>
              <a:ln>
                <a:noFill/>
              </a:ln>
              <a:effectLst/>
            </c:spPr>
            <c:extLst>
              <c:ext xmlns:c16="http://schemas.microsoft.com/office/drawing/2014/chart" uri="{C3380CC4-5D6E-409C-BE32-E72D297353CC}">
                <c16:uniqueId val="{00000002-70E6-4773-9A16-517BB94D5D3C}"/>
              </c:ext>
            </c:extLst>
          </c:dPt>
          <c:dPt>
            <c:idx val="2"/>
            <c:invertIfNegative val="0"/>
            <c:bubble3D val="0"/>
            <c:spPr>
              <a:solidFill>
                <a:srgbClr val="FF0000">
                  <a:alpha val="70000"/>
                </a:srgbClr>
              </a:solidFill>
              <a:ln>
                <a:noFill/>
              </a:ln>
              <a:effectLst/>
            </c:spPr>
            <c:extLst>
              <c:ext xmlns:c16="http://schemas.microsoft.com/office/drawing/2014/chart" uri="{C3380CC4-5D6E-409C-BE32-E72D297353CC}">
                <c16:uniqueId val="{00000003-70E6-4773-9A16-517BB94D5D3C}"/>
              </c:ext>
            </c:extLst>
          </c:dPt>
          <c:dLbls>
            <c:spPr>
              <a:noFill/>
              <a:ln>
                <a:noFill/>
              </a:ln>
              <a:effectLst/>
            </c:spPr>
            <c:txPr>
              <a:bodyPr rot="0" spcFirstLastPara="1" vertOverflow="ellipsis" vert="horz" wrap="square" anchor="ctr" anchorCtr="1"/>
              <a:lstStyle/>
              <a:p>
                <a:pPr>
                  <a:defRPr sz="2000" b="0" i="0" u="none" strike="noStrike" kern="1200" baseline="0">
                    <a:solidFill>
                      <a:schemeClr val="tx1">
                        <a:lumMod val="75000"/>
                        <a:lumOff val="25000"/>
                      </a:schemeClr>
                    </a:solidFill>
                    <a:latin typeface="Calibri" panose="020F0502020204030204" pitchFamily="34" charset="0"/>
                    <a:ea typeface="+mn-ea"/>
                    <a:cs typeface="Calibri" panose="020F0502020204030204" pitchFamily="34" charset="0"/>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Presentation!$M$15:$O$15</c:f>
              <c:strCache>
                <c:ptCount val="3"/>
                <c:pt idx="0">
                  <c:v>Skåform Mirro 6</c:v>
                </c:pt>
                <c:pt idx="1">
                  <c:v>Plåtskåp</c:v>
                </c:pt>
                <c:pt idx="2">
                  <c:v>Träskåp</c:v>
                </c:pt>
              </c:strCache>
            </c:strRef>
          </c:cat>
          <c:val>
            <c:numRef>
              <c:f>Presentation!$M$27:$O$27</c:f>
              <c:numCache>
                <c:formatCode>#\ ##0\ "kr"</c:formatCode>
                <c:ptCount val="3"/>
                <c:pt idx="0">
                  <c:v>1157.5</c:v>
                </c:pt>
                <c:pt idx="1">
                  <c:v>2893.75</c:v>
                </c:pt>
                <c:pt idx="2">
                  <c:v>5787.5</c:v>
                </c:pt>
              </c:numCache>
            </c:numRef>
          </c:val>
          <c:extLst>
            <c:ext xmlns:c16="http://schemas.microsoft.com/office/drawing/2014/chart" uri="{C3380CC4-5D6E-409C-BE32-E72D297353CC}">
              <c16:uniqueId val="{00000000-7C10-4688-A888-3F4C21E97AEB}"/>
            </c:ext>
          </c:extLst>
        </c:ser>
        <c:dLbls>
          <c:showLegendKey val="0"/>
          <c:showVal val="0"/>
          <c:showCatName val="0"/>
          <c:showSerName val="0"/>
          <c:showPercent val="0"/>
          <c:showBubbleSize val="0"/>
        </c:dLbls>
        <c:gapWidth val="80"/>
        <c:overlap val="25"/>
        <c:axId val="258029016"/>
        <c:axId val="257995336"/>
      </c:barChart>
      <c:catAx>
        <c:axId val="258029016"/>
        <c:scaling>
          <c:orientation val="minMax"/>
        </c:scaling>
        <c:delete val="0"/>
        <c:axPos val="b"/>
        <c:numFmt formatCode="General" sourceLinked="1"/>
        <c:majorTickMark val="none"/>
        <c:minorTickMark val="none"/>
        <c:tickLblPos val="nextTo"/>
        <c:spPr>
          <a:noFill/>
          <a:ln w="3175" cap="flat" cmpd="sng" algn="ctr">
            <a:solidFill>
              <a:schemeClr val="tx1">
                <a:lumMod val="25000"/>
                <a:lumOff val="75000"/>
              </a:schemeClr>
            </a:solidFill>
            <a:round/>
          </a:ln>
          <a:effectLst/>
        </c:spPr>
        <c:txPr>
          <a:bodyPr rot="-60000000" spcFirstLastPara="1" vertOverflow="ellipsis" vert="horz" wrap="square" anchor="ctr" anchorCtr="1"/>
          <a:lstStyle/>
          <a:p>
            <a:pPr>
              <a:defRPr sz="2000" b="0" i="0" u="none" strike="noStrike" kern="1200" cap="none" spc="20" normalizeH="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sv-SE"/>
          </a:p>
        </c:txPr>
        <c:crossAx val="257995336"/>
        <c:crosses val="autoZero"/>
        <c:auto val="1"/>
        <c:lblAlgn val="ctr"/>
        <c:lblOffset val="100"/>
        <c:noMultiLvlLbl val="0"/>
      </c:catAx>
      <c:valAx>
        <c:axId val="257995336"/>
        <c:scaling>
          <c:orientation val="minMax"/>
        </c:scaling>
        <c:delete val="1"/>
        <c:axPos val="l"/>
        <c:numFmt formatCode="#\ ##0\ &quot;kr&quot;" sourceLinked="1"/>
        <c:majorTickMark val="none"/>
        <c:minorTickMark val="none"/>
        <c:tickLblPos val="nextTo"/>
        <c:crossAx val="25802901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accent3">
          <a:lumMod val="50000"/>
        </a:schemeClr>
      </a:solidFill>
      <a:round/>
    </a:ln>
    <a:effectLst>
      <a:outerShdw blurRad="50800" dist="38100" dir="2700000" algn="tl" rotWithShape="0">
        <a:prstClr val="black">
          <a:alpha val="40000"/>
        </a:prstClr>
      </a:outerShdw>
    </a:effectLst>
  </c:spPr>
  <c:txPr>
    <a:bodyPr/>
    <a:lstStyle/>
    <a:p>
      <a:pPr>
        <a:defRPr sz="1800">
          <a:latin typeface="Calibri" panose="020F0502020204030204" pitchFamily="34" charset="0"/>
          <a:cs typeface="Calibri" panose="020F0502020204030204" pitchFamily="34" charset="0"/>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2160" b="1" i="0" u="none" strike="noStrike" kern="1200" cap="none" spc="50" normalizeH="0" baseline="0">
              <a:solidFill>
                <a:schemeClr val="tx1">
                  <a:lumMod val="65000"/>
                  <a:lumOff val="35000"/>
                </a:schemeClr>
              </a:solidFill>
              <a:latin typeface="Calibri" panose="020F0502020204030204" pitchFamily="34" charset="0"/>
              <a:ea typeface="+mj-ea"/>
              <a:cs typeface="Calibri" panose="020F0502020204030204" pitchFamily="34" charset="0"/>
            </a:defRPr>
          </a:pPr>
          <a:endParaRPr lang="sv-SE"/>
        </a:p>
      </c:txPr>
    </c:title>
    <c:autoTitleDeleted val="0"/>
    <c:plotArea>
      <c:layout/>
      <c:barChart>
        <c:barDir val="col"/>
        <c:grouping val="clustered"/>
        <c:varyColors val="0"/>
        <c:ser>
          <c:idx val="0"/>
          <c:order val="0"/>
          <c:tx>
            <c:strRef>
              <c:f>Kalkyl!$C$19</c:f>
              <c:strCache>
                <c:ptCount val="1"/>
                <c:pt idx="0">
                  <c:v>Erfarenhetsberäknad livslängd (år)</c:v>
                </c:pt>
              </c:strCache>
            </c:strRef>
          </c:tx>
          <c:spPr>
            <a:solidFill>
              <a:schemeClr val="accent1">
                <a:alpha val="70000"/>
              </a:schemeClr>
            </a:solidFill>
            <a:ln>
              <a:noFill/>
            </a:ln>
            <a:effectLst/>
          </c:spPr>
          <c:invertIfNegative val="0"/>
          <c:dPt>
            <c:idx val="0"/>
            <c:invertIfNegative val="0"/>
            <c:bubble3D val="0"/>
            <c:spPr>
              <a:solidFill>
                <a:srgbClr val="92D032">
                  <a:alpha val="70000"/>
                </a:srgbClr>
              </a:solidFill>
              <a:ln>
                <a:noFill/>
              </a:ln>
              <a:effectLst/>
            </c:spPr>
            <c:extLst>
              <c:ext xmlns:c16="http://schemas.microsoft.com/office/drawing/2014/chart" uri="{C3380CC4-5D6E-409C-BE32-E72D297353CC}">
                <c16:uniqueId val="{00000000-5A76-44F7-9F9A-00903F2A91DB}"/>
              </c:ext>
            </c:extLst>
          </c:dPt>
          <c:dPt>
            <c:idx val="1"/>
            <c:invertIfNegative val="0"/>
            <c:bubble3D val="0"/>
            <c:spPr>
              <a:solidFill>
                <a:srgbClr val="FF0000">
                  <a:alpha val="70000"/>
                </a:srgbClr>
              </a:solidFill>
              <a:ln>
                <a:noFill/>
              </a:ln>
              <a:effectLst/>
            </c:spPr>
            <c:extLst>
              <c:ext xmlns:c16="http://schemas.microsoft.com/office/drawing/2014/chart" uri="{C3380CC4-5D6E-409C-BE32-E72D297353CC}">
                <c16:uniqueId val="{00000002-C620-4B3B-A7FD-0590A4664951}"/>
              </c:ext>
            </c:extLst>
          </c:dPt>
          <c:dPt>
            <c:idx val="2"/>
            <c:invertIfNegative val="0"/>
            <c:bubble3D val="0"/>
            <c:spPr>
              <a:solidFill>
                <a:srgbClr val="FF0000">
                  <a:alpha val="70000"/>
                </a:srgbClr>
              </a:solidFill>
              <a:ln>
                <a:noFill/>
              </a:ln>
              <a:effectLst/>
            </c:spPr>
            <c:extLst>
              <c:ext xmlns:c16="http://schemas.microsoft.com/office/drawing/2014/chart" uri="{C3380CC4-5D6E-409C-BE32-E72D297353CC}">
                <c16:uniqueId val="{00000003-C620-4B3B-A7FD-0590A4664951}"/>
              </c:ext>
            </c:extLst>
          </c:dPt>
          <c:dLbls>
            <c:spPr>
              <a:noFill/>
              <a:ln>
                <a:noFill/>
              </a:ln>
              <a:effectLst/>
            </c:spPr>
            <c:txPr>
              <a:bodyPr rot="0" spcFirstLastPara="1" vertOverflow="ellipsis" vert="horz" wrap="square" anchor="ctr" anchorCtr="1"/>
              <a:lstStyle/>
              <a:p>
                <a:pPr>
                  <a:defRPr sz="2000" b="0" i="0" u="none" strike="noStrike" kern="1200" baseline="0">
                    <a:solidFill>
                      <a:schemeClr val="tx1">
                        <a:lumMod val="75000"/>
                        <a:lumOff val="25000"/>
                      </a:schemeClr>
                    </a:solidFill>
                    <a:latin typeface="Calibri" panose="020F0502020204030204" pitchFamily="34" charset="0"/>
                    <a:ea typeface="+mn-ea"/>
                    <a:cs typeface="Calibri" panose="020F0502020204030204" pitchFamily="34" charset="0"/>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Presentation!$M$15:$O$15</c:f>
              <c:strCache>
                <c:ptCount val="3"/>
                <c:pt idx="0">
                  <c:v>Skåform Mirro 6</c:v>
                </c:pt>
                <c:pt idx="1">
                  <c:v>Plåtskåp</c:v>
                </c:pt>
                <c:pt idx="2">
                  <c:v>Träskåp</c:v>
                </c:pt>
              </c:strCache>
            </c:strRef>
          </c:cat>
          <c:val>
            <c:numRef>
              <c:f>Kalkyl!$D$19:$F$19</c:f>
              <c:numCache>
                <c:formatCode>#,##0</c:formatCode>
                <c:ptCount val="3"/>
                <c:pt idx="0">
                  <c:v>25</c:v>
                </c:pt>
                <c:pt idx="1">
                  <c:v>10</c:v>
                </c:pt>
                <c:pt idx="2">
                  <c:v>5</c:v>
                </c:pt>
              </c:numCache>
            </c:numRef>
          </c:val>
          <c:extLst>
            <c:ext xmlns:c16="http://schemas.microsoft.com/office/drawing/2014/chart" uri="{C3380CC4-5D6E-409C-BE32-E72D297353CC}">
              <c16:uniqueId val="{00000000-7C10-4688-A888-3F4C21E97AEB}"/>
            </c:ext>
          </c:extLst>
        </c:ser>
        <c:dLbls>
          <c:showLegendKey val="0"/>
          <c:showVal val="0"/>
          <c:showCatName val="0"/>
          <c:showSerName val="0"/>
          <c:showPercent val="0"/>
          <c:showBubbleSize val="0"/>
        </c:dLbls>
        <c:gapWidth val="80"/>
        <c:overlap val="25"/>
        <c:axId val="258029016"/>
        <c:axId val="257995336"/>
      </c:barChart>
      <c:catAx>
        <c:axId val="258029016"/>
        <c:scaling>
          <c:orientation val="minMax"/>
        </c:scaling>
        <c:delete val="0"/>
        <c:axPos val="b"/>
        <c:numFmt formatCode="General" sourceLinked="1"/>
        <c:majorTickMark val="none"/>
        <c:minorTickMark val="none"/>
        <c:tickLblPos val="nextTo"/>
        <c:spPr>
          <a:noFill/>
          <a:ln w="3175" cap="flat" cmpd="sng" algn="ctr">
            <a:solidFill>
              <a:schemeClr val="tx1">
                <a:lumMod val="25000"/>
                <a:lumOff val="75000"/>
              </a:schemeClr>
            </a:solidFill>
            <a:round/>
          </a:ln>
          <a:effectLst/>
        </c:spPr>
        <c:txPr>
          <a:bodyPr rot="-60000000" spcFirstLastPara="1" vertOverflow="ellipsis" vert="horz" wrap="square" anchor="ctr" anchorCtr="1"/>
          <a:lstStyle/>
          <a:p>
            <a:pPr>
              <a:defRPr sz="2000" b="0" i="0" u="none" strike="noStrike" kern="1200" cap="none" spc="20" normalizeH="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sv-SE"/>
          </a:p>
        </c:txPr>
        <c:crossAx val="257995336"/>
        <c:crosses val="autoZero"/>
        <c:auto val="1"/>
        <c:lblAlgn val="ctr"/>
        <c:lblOffset val="100"/>
        <c:noMultiLvlLbl val="0"/>
      </c:catAx>
      <c:valAx>
        <c:axId val="257995336"/>
        <c:scaling>
          <c:orientation val="minMax"/>
        </c:scaling>
        <c:delete val="1"/>
        <c:axPos val="l"/>
        <c:numFmt formatCode="#,##0" sourceLinked="1"/>
        <c:majorTickMark val="none"/>
        <c:minorTickMark val="none"/>
        <c:tickLblPos val="nextTo"/>
        <c:crossAx val="25802901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accent3">
          <a:lumMod val="50000"/>
        </a:schemeClr>
      </a:solidFill>
      <a:round/>
    </a:ln>
    <a:effectLst>
      <a:outerShdw blurRad="50800" dist="38100" dir="2700000" algn="tl" rotWithShape="0">
        <a:prstClr val="black">
          <a:alpha val="40000"/>
        </a:prstClr>
      </a:outerShdw>
    </a:effectLst>
  </c:spPr>
  <c:txPr>
    <a:bodyPr/>
    <a:lstStyle/>
    <a:p>
      <a:pPr>
        <a:defRPr sz="1800">
          <a:latin typeface="Calibri" panose="020F0502020204030204" pitchFamily="34" charset="0"/>
          <a:cs typeface="Calibri" panose="020F0502020204030204" pitchFamily="34" charset="0"/>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Kalkyl!A66:A116"/><Relationship Id="rId2" Type="http://schemas.openxmlformats.org/officeDocument/2006/relationships/hyperlink" Target="#Presentation!A1"/><Relationship Id="rId1" Type="http://schemas.openxmlformats.org/officeDocument/2006/relationships/hyperlink" Target="#Kalkyl!A1:A51"/><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Kalkyl!A1:A51"/><Relationship Id="rId2" Type="http://schemas.openxmlformats.org/officeDocument/2006/relationships/hyperlink" Target="#Presentation!A1"/><Relationship Id="rId1" Type="http://schemas.openxmlformats.org/officeDocument/2006/relationships/hyperlink" Target="#Kalkyl!A65:A110"/><Relationship Id="rId4" Type="http://schemas.openxmlformats.org/officeDocument/2006/relationships/hyperlink" Target="#'B&#246;rja h&#228;r'!A1"/></Relationships>
</file>

<file path=xl/drawings/_rels/drawing3.xml.rels><?xml version="1.0" encoding="UTF-8" standalone="yes"?>
<Relationships xmlns="http://schemas.openxmlformats.org/package/2006/relationships"><Relationship Id="rId8" Type="http://schemas.openxmlformats.org/officeDocument/2006/relationships/image" Target="../media/image4.jpg"/><Relationship Id="rId3" Type="http://schemas.openxmlformats.org/officeDocument/2006/relationships/chart" Target="../charts/chart3.xml"/><Relationship Id="rId7"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hyperlink" Target="#'B&#246;rja h&#228;r'!A1"/><Relationship Id="rId4" Type="http://schemas.openxmlformats.org/officeDocument/2006/relationships/image" Target="../media/image1.png"/><Relationship Id="rId9" Type="http://schemas.openxmlformats.org/officeDocument/2006/relationships/image" Target="../media/image5.jpg"/></Relationships>
</file>

<file path=xl/drawings/drawing1.xml><?xml version="1.0" encoding="utf-8"?>
<xdr:wsDr xmlns:xdr="http://schemas.openxmlformats.org/drawingml/2006/spreadsheetDrawing" xmlns:a="http://schemas.openxmlformats.org/drawingml/2006/main">
  <xdr:twoCellAnchor>
    <xdr:from>
      <xdr:col>3</xdr:col>
      <xdr:colOff>257175</xdr:colOff>
      <xdr:row>58</xdr:row>
      <xdr:rowOff>38099</xdr:rowOff>
    </xdr:from>
    <xdr:to>
      <xdr:col>3</xdr:col>
      <xdr:colOff>1962150</xdr:colOff>
      <xdr:row>61</xdr:row>
      <xdr:rowOff>38099</xdr:rowOff>
    </xdr:to>
    <xdr:sp macro="" textlink="">
      <xdr:nvSpPr>
        <xdr:cNvPr id="9" name="Pil: femhörning 8">
          <a:hlinkClick xmlns:r="http://schemas.openxmlformats.org/officeDocument/2006/relationships" r:id="rId1"/>
          <a:extLst>
            <a:ext uri="{FF2B5EF4-FFF2-40B4-BE49-F238E27FC236}">
              <a16:creationId xmlns:a16="http://schemas.microsoft.com/office/drawing/2014/main" id="{00000000-0008-0000-0000-000009000000}"/>
            </a:ext>
          </a:extLst>
        </xdr:cNvPr>
        <xdr:cNvSpPr/>
      </xdr:nvSpPr>
      <xdr:spPr>
        <a:xfrm>
          <a:off x="1609725" y="3419474"/>
          <a:ext cx="1704975" cy="485775"/>
        </a:xfrm>
        <a:prstGeom prst="homePlate">
          <a:avLst>
            <a:gd name="adj" fmla="val 24510"/>
          </a:avLst>
        </a:prstGeom>
        <a:solidFill>
          <a:schemeClr val="bg2">
            <a:lumMod val="75000"/>
          </a:schemeClr>
        </a:solidFill>
        <a:ln w="3175">
          <a:solidFill>
            <a:schemeClr val="bg1">
              <a:lumMod val="50000"/>
            </a:schemeClr>
          </a:solid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marL="0" indent="0" algn="ctr"/>
          <a:r>
            <a:rPr lang="en-US" sz="1200">
              <a:solidFill>
                <a:sysClr val="windowText" lastClr="000000"/>
              </a:solidFill>
              <a:latin typeface="+mn-lt"/>
              <a:ea typeface="+mn-ea"/>
              <a:cs typeface="+mn-cs"/>
            </a:rPr>
            <a:t>1.</a:t>
          </a:r>
          <a:r>
            <a:rPr lang="en-US" sz="1200" baseline="0">
              <a:solidFill>
                <a:sysClr val="windowText" lastClr="000000"/>
              </a:solidFill>
              <a:latin typeface="+mn-lt"/>
              <a:ea typeface="+mn-ea"/>
              <a:cs typeface="+mn-cs"/>
            </a:rPr>
            <a:t> G</a:t>
          </a:r>
          <a:r>
            <a:rPr lang="en-US" sz="1200">
              <a:solidFill>
                <a:sysClr val="windowText" lastClr="000000"/>
              </a:solidFill>
              <a:latin typeface="+mn-lt"/>
              <a:ea typeface="+mn-ea"/>
              <a:cs typeface="+mn-cs"/>
            </a:rPr>
            <a:t>runddata</a:t>
          </a:r>
        </a:p>
      </xdr:txBody>
    </xdr:sp>
    <xdr:clientData/>
  </xdr:twoCellAnchor>
  <xdr:twoCellAnchor editAs="absolute">
    <xdr:from>
      <xdr:col>3</xdr:col>
      <xdr:colOff>19050</xdr:colOff>
      <xdr:row>44</xdr:row>
      <xdr:rowOff>112767</xdr:rowOff>
    </xdr:from>
    <xdr:to>
      <xdr:col>7</xdr:col>
      <xdr:colOff>2238375</xdr:colOff>
      <xdr:row>55</xdr:row>
      <xdr:rowOff>122463</xdr:rowOff>
    </xdr:to>
    <xdr:sp macro="" textlink="">
      <xdr:nvSpPr>
        <xdr:cNvPr id="7" name="textruta 6">
          <a:extLst>
            <a:ext uri="{FF2B5EF4-FFF2-40B4-BE49-F238E27FC236}">
              <a16:creationId xmlns:a16="http://schemas.microsoft.com/office/drawing/2014/main" id="{00000000-0008-0000-0000-000007000000}"/>
            </a:ext>
          </a:extLst>
        </xdr:cNvPr>
        <xdr:cNvSpPr txBox="1"/>
      </xdr:nvSpPr>
      <xdr:spPr>
        <a:xfrm>
          <a:off x="1366157" y="8943803"/>
          <a:ext cx="7281182" cy="1928303"/>
        </a:xfrm>
        <a:prstGeom prst="rect">
          <a:avLst/>
        </a:prstGeom>
        <a:solidFill>
          <a:schemeClr val="bg1"/>
        </a:solidFill>
        <a:ln w="3175">
          <a:solidFill>
            <a:schemeClr val="accent3">
              <a:lumMod val="50000"/>
            </a:schemeClr>
          </a:solid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rtlCol="0" anchor="t"/>
        <a:lstStyle/>
        <a:p>
          <a:pPr marL="0" indent="0" algn="l"/>
          <a:r>
            <a:rPr lang="sv-SE" sz="1400">
              <a:solidFill>
                <a:sysClr val="windowText" lastClr="000000"/>
              </a:solidFill>
              <a:latin typeface="+mn-lt"/>
              <a:ea typeface="Verdana" panose="020B0604030504040204" pitchFamily="34" charset="0"/>
              <a:cs typeface="Verdana" panose="020B0604030504040204" pitchFamily="34" charset="0"/>
            </a:rPr>
            <a:t>I denna kalkyl kan du jämföra livscykelkostnaden för badrumsskåp med hjälp av en annuitetskalkyl. </a:t>
          </a:r>
        </a:p>
        <a:p>
          <a:pPr marL="0" indent="0" algn="l"/>
          <a:endParaRPr lang="sv-SE" sz="1400">
            <a:solidFill>
              <a:sysClr val="windowText" lastClr="000000"/>
            </a:solidFill>
            <a:latin typeface="+mn-lt"/>
            <a:ea typeface="Verdana" panose="020B0604030504040204" pitchFamily="34" charset="0"/>
            <a:cs typeface="Verdana" panose="020B0604030504040204" pitchFamily="34" charset="0"/>
          </a:endParaRPr>
        </a:p>
        <a:p>
          <a:pPr marL="0" indent="0" algn="l"/>
          <a:r>
            <a:rPr lang="sv-SE" sz="1400">
              <a:solidFill>
                <a:sysClr val="windowText" lastClr="000000"/>
              </a:solidFill>
              <a:latin typeface="+mn-lt"/>
              <a:ea typeface="Verdana" panose="020B0604030504040204" pitchFamily="34" charset="0"/>
              <a:cs typeface="Verdana" panose="020B0604030504040204" pitchFamily="34" charset="0"/>
            </a:rPr>
            <a:t>Vad är</a:t>
          </a:r>
          <a:r>
            <a:rPr lang="sv-SE" sz="1400" baseline="0">
              <a:solidFill>
                <a:sysClr val="windowText" lastClr="000000"/>
              </a:solidFill>
              <a:latin typeface="+mn-lt"/>
              <a:ea typeface="Verdana" panose="020B0604030504040204" pitchFamily="34" charset="0"/>
              <a:cs typeface="Verdana" panose="020B0604030504040204" pitchFamily="34" charset="0"/>
            </a:rPr>
            <a:t> </a:t>
          </a:r>
          <a:r>
            <a:rPr lang="sv-SE" sz="1400">
              <a:solidFill>
                <a:sysClr val="windowText" lastClr="000000"/>
              </a:solidFill>
              <a:latin typeface="+mn-lt"/>
              <a:ea typeface="Verdana" panose="020B0604030504040204" pitchFamily="34" charset="0"/>
              <a:cs typeface="Verdana" panose="020B0604030504040204" pitchFamily="34" charset="0"/>
            </a:rPr>
            <a:t>en annuitetskalkyl och hur fungerar den?</a:t>
          </a:r>
        </a:p>
        <a:p>
          <a:pPr marL="171450" indent="-171450" algn="l">
            <a:buFont typeface="Arial" panose="020B0604020202020204" pitchFamily="34" charset="0"/>
            <a:buChar char="•"/>
          </a:pPr>
          <a:r>
            <a:rPr lang="sv-SE" sz="1400">
              <a:solidFill>
                <a:sysClr val="windowText" lastClr="000000"/>
              </a:solidFill>
              <a:latin typeface="+mn-lt"/>
              <a:ea typeface="Verdana" panose="020B0604030504040204" pitchFamily="34" charset="0"/>
              <a:cs typeface="Verdana" panose="020B0604030504040204" pitchFamily="34" charset="0"/>
            </a:rPr>
            <a:t>Annuitetskalkylen gör det möjligt att jämföra kostnaden för badrumsskåp med olika lång förväntad livslängd. </a:t>
          </a:r>
        </a:p>
        <a:p>
          <a:pPr marL="171450" indent="-171450" algn="l">
            <a:buFont typeface="Arial" panose="020B0604020202020204" pitchFamily="34" charset="0"/>
            <a:buChar char="•"/>
          </a:pPr>
          <a:r>
            <a:rPr lang="sv-SE" sz="1400" baseline="0">
              <a:solidFill>
                <a:sysClr val="windowText" lastClr="000000"/>
              </a:solidFill>
              <a:latin typeface="+mn-lt"/>
              <a:ea typeface="Verdana" panose="020B0604030504040204" pitchFamily="34" charset="0"/>
              <a:cs typeface="Verdana" panose="020B0604030504040204" pitchFamily="34" charset="0"/>
            </a:rPr>
            <a:t>Annuitetskalkylen räknar ut den genomsnittliga årskostnaden för de olika badrumsskåpen.</a:t>
          </a:r>
          <a:endParaRPr lang="sv-SE" sz="1400">
            <a:solidFill>
              <a:sysClr val="windowText" lastClr="000000"/>
            </a:solidFill>
            <a:latin typeface="+mn-lt"/>
            <a:ea typeface="Verdana" panose="020B0604030504040204" pitchFamily="34" charset="0"/>
            <a:cs typeface="Verdana" panose="020B0604030504040204" pitchFamily="34" charset="0"/>
          </a:endParaRPr>
        </a:p>
        <a:p>
          <a:pPr marL="171450" indent="-171450" algn="l">
            <a:buFont typeface="Arial" panose="020B0604020202020204" pitchFamily="34" charset="0"/>
            <a:buChar char="•"/>
          </a:pPr>
          <a:r>
            <a:rPr lang="sv-SE" sz="1400">
              <a:solidFill>
                <a:sysClr val="windowText" lastClr="000000"/>
              </a:solidFill>
              <a:latin typeface="+mn-lt"/>
              <a:ea typeface="Verdana" panose="020B0604030504040204" pitchFamily="34" charset="0"/>
              <a:cs typeface="Verdana" panose="020B0604030504040204" pitchFamily="34" charset="0"/>
            </a:rPr>
            <a:t>Annuitetskalkylen tar hänsyn till pengars tidsvärde med hjälp av en kalkylränta </a:t>
          </a:r>
        </a:p>
      </xdr:txBody>
    </xdr:sp>
    <xdr:clientData/>
  </xdr:twoCellAnchor>
  <xdr:twoCellAnchor>
    <xdr:from>
      <xdr:col>7</xdr:col>
      <xdr:colOff>171449</xdr:colOff>
      <xdr:row>58</xdr:row>
      <xdr:rowOff>38099</xdr:rowOff>
    </xdr:from>
    <xdr:to>
      <xdr:col>7</xdr:col>
      <xdr:colOff>1877849</xdr:colOff>
      <xdr:row>61</xdr:row>
      <xdr:rowOff>38324</xdr:rowOff>
    </xdr:to>
    <xdr:sp macro="" textlink="">
      <xdr:nvSpPr>
        <xdr:cNvPr id="3" name="Pil: sparr 2">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6572249" y="3419474"/>
          <a:ext cx="1706400" cy="486000"/>
        </a:xfrm>
        <a:prstGeom prst="chevron">
          <a:avLst>
            <a:gd name="adj" fmla="val 25756"/>
          </a:avLst>
        </a:prstGeom>
        <a:solidFill>
          <a:schemeClr val="bg2">
            <a:lumMod val="75000"/>
          </a:schemeClr>
        </a:solidFill>
        <a:ln w="3175">
          <a:solidFill>
            <a:schemeClr val="bg1">
              <a:lumMod val="50000"/>
            </a:schemeClr>
          </a:solid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marL="0" indent="0" algn="ctr"/>
          <a:r>
            <a:rPr lang="en-US" sz="1200">
              <a:solidFill>
                <a:sysClr val="windowText" lastClr="000000"/>
              </a:solidFill>
              <a:latin typeface="+mn-lt"/>
              <a:ea typeface="+mn-ea"/>
              <a:cs typeface="+mn-cs"/>
            </a:rPr>
            <a:t>3. Resultat</a:t>
          </a:r>
        </a:p>
      </xdr:txBody>
    </xdr:sp>
    <xdr:clientData/>
  </xdr:twoCellAnchor>
  <xdr:twoCellAnchor>
    <xdr:from>
      <xdr:col>5</xdr:col>
      <xdr:colOff>213599</xdr:colOff>
      <xdr:row>58</xdr:row>
      <xdr:rowOff>38099</xdr:rowOff>
    </xdr:from>
    <xdr:to>
      <xdr:col>5</xdr:col>
      <xdr:colOff>1919999</xdr:colOff>
      <xdr:row>61</xdr:row>
      <xdr:rowOff>38324</xdr:rowOff>
    </xdr:to>
    <xdr:sp macro="" textlink="">
      <xdr:nvSpPr>
        <xdr:cNvPr id="13" name="Pil: sparr 12">
          <a:hlinkClick xmlns:r="http://schemas.openxmlformats.org/officeDocument/2006/relationships" r:id="rId3"/>
          <a:extLst>
            <a:ext uri="{FF2B5EF4-FFF2-40B4-BE49-F238E27FC236}">
              <a16:creationId xmlns:a16="http://schemas.microsoft.com/office/drawing/2014/main" id="{00000000-0008-0000-0000-00000D000000}"/>
            </a:ext>
          </a:extLst>
        </xdr:cNvPr>
        <xdr:cNvSpPr/>
      </xdr:nvSpPr>
      <xdr:spPr>
        <a:xfrm>
          <a:off x="4090274" y="3419474"/>
          <a:ext cx="1706400" cy="486000"/>
        </a:xfrm>
        <a:prstGeom prst="chevron">
          <a:avLst>
            <a:gd name="adj" fmla="val 25756"/>
          </a:avLst>
        </a:prstGeom>
        <a:solidFill>
          <a:schemeClr val="bg2">
            <a:lumMod val="75000"/>
          </a:schemeClr>
        </a:solidFill>
        <a:ln w="3175">
          <a:solidFill>
            <a:schemeClr val="bg1">
              <a:lumMod val="50000"/>
            </a:schemeClr>
          </a:solid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marL="0" indent="0" algn="ctr"/>
          <a:r>
            <a:rPr lang="en-US" sz="1200">
              <a:solidFill>
                <a:sysClr val="windowText" lastClr="000000"/>
              </a:solidFill>
              <a:latin typeface="+mn-lt"/>
              <a:ea typeface="+mn-ea"/>
              <a:cs typeface="+mn-cs"/>
            </a:rPr>
            <a:t>2.</a:t>
          </a:r>
          <a:r>
            <a:rPr lang="en-US" sz="1200" baseline="0">
              <a:solidFill>
                <a:sysClr val="windowText" lastClr="000000"/>
              </a:solidFill>
              <a:latin typeface="+mn-lt"/>
              <a:ea typeface="+mn-ea"/>
              <a:cs typeface="+mn-cs"/>
            </a:rPr>
            <a:t> Pris för inköp och installation</a:t>
          </a:r>
          <a:endParaRPr lang="en-US" sz="1200">
            <a:solidFill>
              <a:sysClr val="windowText" lastClr="000000"/>
            </a:solidFill>
            <a:latin typeface="+mn-lt"/>
            <a:ea typeface="+mn-ea"/>
            <a:cs typeface="+mn-cs"/>
          </a:endParaRPr>
        </a:p>
      </xdr:txBody>
    </xdr:sp>
    <xdr:clientData/>
  </xdr:twoCellAnchor>
  <xdr:twoCellAnchor editAs="oneCell">
    <xdr:from>
      <xdr:col>2</xdr:col>
      <xdr:colOff>281268</xdr:colOff>
      <xdr:row>1</xdr:row>
      <xdr:rowOff>14568</xdr:rowOff>
    </xdr:from>
    <xdr:to>
      <xdr:col>4</xdr:col>
      <xdr:colOff>191059</xdr:colOff>
      <xdr:row>4</xdr:row>
      <xdr:rowOff>74575</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4"/>
        <a:srcRect r="11404"/>
        <a:stretch/>
      </xdr:blipFill>
      <xdr:spPr>
        <a:xfrm>
          <a:off x="8215033" y="272303"/>
          <a:ext cx="2879350" cy="864590"/>
        </a:xfrm>
        <a:prstGeom prst="rect">
          <a:avLst/>
        </a:prstGeom>
      </xdr:spPr>
    </xdr:pic>
    <xdr:clientData/>
  </xdr:twoCellAnchor>
  <xdr:twoCellAnchor>
    <xdr:from>
      <xdr:col>2</xdr:col>
      <xdr:colOff>615764</xdr:colOff>
      <xdr:row>5</xdr:row>
      <xdr:rowOff>52481</xdr:rowOff>
    </xdr:from>
    <xdr:to>
      <xdr:col>8</xdr:col>
      <xdr:colOff>502920</xdr:colOff>
      <xdr:row>9</xdr:row>
      <xdr:rowOff>100853</xdr:rowOff>
    </xdr:to>
    <xdr:sp macro="" textlink="">
      <xdr:nvSpPr>
        <xdr:cNvPr id="8" name="textruta 7">
          <a:extLst>
            <a:ext uri="{FF2B5EF4-FFF2-40B4-BE49-F238E27FC236}">
              <a16:creationId xmlns:a16="http://schemas.microsoft.com/office/drawing/2014/main" id="{00000000-0008-0000-0000-000008000000}"/>
            </a:ext>
          </a:extLst>
        </xdr:cNvPr>
        <xdr:cNvSpPr txBox="1"/>
      </xdr:nvSpPr>
      <xdr:spPr>
        <a:xfrm>
          <a:off x="1370144" y="1462181"/>
          <a:ext cx="8688256" cy="993252"/>
        </a:xfrm>
        <a:prstGeom prst="rect">
          <a:avLst/>
        </a:prstGeom>
        <a:solidFill>
          <a:schemeClr val="bg1"/>
        </a:solidFill>
        <a:ln w="3175">
          <a:noFill/>
        </a:ln>
        <a:effectLst/>
      </xdr:spPr>
      <xdr:style>
        <a:lnRef idx="1">
          <a:schemeClr val="accent1"/>
        </a:lnRef>
        <a:fillRef idx="3">
          <a:schemeClr val="accent1"/>
        </a:fillRef>
        <a:effectRef idx="2">
          <a:schemeClr val="accent1"/>
        </a:effectRef>
        <a:fontRef idx="minor">
          <a:schemeClr val="lt1"/>
        </a:fontRef>
      </xdr:style>
      <xdr:txBody>
        <a:bodyPr rtlCol="0" anchor="t"/>
        <a:lstStyle/>
        <a:p>
          <a:pPr marL="0" indent="0" algn="l"/>
          <a:r>
            <a:rPr lang="sv-SE" sz="1200" b="1">
              <a:solidFill>
                <a:sysClr val="windowText" lastClr="000000"/>
              </a:solidFill>
              <a:latin typeface="+mn-lt"/>
              <a:ea typeface="Verdana" panose="020B0604030504040204" pitchFamily="34" charset="0"/>
              <a:cs typeface="Verdana" panose="020B0604030504040204" pitchFamily="34" charset="0"/>
            </a:rPr>
            <a:t>Väljer</a:t>
          </a:r>
          <a:r>
            <a:rPr lang="sv-SE" sz="1200" b="1" baseline="0">
              <a:solidFill>
                <a:sysClr val="windowText" lastClr="000000"/>
              </a:solidFill>
              <a:latin typeface="+mn-lt"/>
              <a:ea typeface="Verdana" panose="020B0604030504040204" pitchFamily="34" charset="0"/>
              <a:cs typeface="Verdana" panose="020B0604030504040204" pitchFamily="34" charset="0"/>
            </a:rPr>
            <a:t> du att investera i ett Skåform från Skånebeslag gör du ett hållbart val. Skåform har tydliga miljö- och driftsmässiga fördelar.</a:t>
          </a:r>
        </a:p>
        <a:p>
          <a:pPr marL="0" indent="0" algn="l"/>
          <a:endParaRPr lang="sv-SE" sz="1200" b="1" baseline="0">
            <a:solidFill>
              <a:sysClr val="windowText" lastClr="000000"/>
            </a:solidFill>
            <a:latin typeface="+mn-lt"/>
            <a:ea typeface="Verdana" panose="020B0604030504040204" pitchFamily="34" charset="0"/>
            <a:cs typeface="Verdana" panose="020B0604030504040204" pitchFamily="34" charset="0"/>
          </a:endParaRPr>
        </a:p>
        <a:p>
          <a:pPr marL="0" indent="0" algn="l"/>
          <a:r>
            <a:rPr lang="sv-SE" sz="1200" b="1" baseline="0">
              <a:solidFill>
                <a:sysClr val="windowText" lastClr="000000"/>
              </a:solidFill>
              <a:latin typeface="+mn-lt"/>
              <a:ea typeface="Verdana" panose="020B0604030504040204" pitchFamily="34" charset="0"/>
              <a:cs typeface="Verdana" panose="020B0604030504040204" pitchFamily="34" charset="0"/>
            </a:rPr>
            <a:t>Fyll i livscykelkostnadskalkylen nedan så får du se vilka ekonomiska fördelar Skåform ger dig!</a:t>
          </a:r>
          <a:endParaRPr lang="sv-SE" sz="1200" b="1">
            <a:solidFill>
              <a:sysClr val="windowText" lastClr="000000"/>
            </a:solidFill>
            <a:latin typeface="+mn-lt"/>
            <a:ea typeface="Verdana" panose="020B0604030504040204" pitchFamily="34" charset="0"/>
            <a:cs typeface="Verdana" panose="020B0604030504040204" pitchFamily="34" charset="0"/>
          </a:endParaRPr>
        </a:p>
      </xdr:txBody>
    </xdr:sp>
    <xdr:clientData/>
  </xdr:twoCellAnchor>
  <xdr:twoCellAnchor editAs="absolute">
    <xdr:from>
      <xdr:col>3</xdr:col>
      <xdr:colOff>8069</xdr:colOff>
      <xdr:row>12</xdr:row>
      <xdr:rowOff>85777</xdr:rowOff>
    </xdr:from>
    <xdr:to>
      <xdr:col>7</xdr:col>
      <xdr:colOff>93794</xdr:colOff>
      <xdr:row>36</xdr:row>
      <xdr:rowOff>30480</xdr:rowOff>
    </xdr:to>
    <xdr:sp macro="" textlink="">
      <xdr:nvSpPr>
        <xdr:cNvPr id="10" name="Rektangel: rundade hörn 9">
          <a:extLst>
            <a:ext uri="{FF2B5EF4-FFF2-40B4-BE49-F238E27FC236}">
              <a16:creationId xmlns:a16="http://schemas.microsoft.com/office/drawing/2014/main" id="{00000000-0008-0000-0000-00000A000000}"/>
            </a:ext>
          </a:extLst>
        </xdr:cNvPr>
        <xdr:cNvSpPr/>
      </xdr:nvSpPr>
      <xdr:spPr>
        <a:xfrm>
          <a:off x="1493969" y="3057577"/>
          <a:ext cx="5633085" cy="4211903"/>
        </a:xfrm>
        <a:prstGeom prst="roundRect">
          <a:avLst>
            <a:gd name="adj" fmla="val 0"/>
          </a:avLst>
        </a:prstGeom>
        <a:solidFill>
          <a:schemeClr val="bg1"/>
        </a:solidFill>
        <a:ln w="3175">
          <a:noFill/>
        </a:ln>
        <a:effectLst/>
      </xdr:spPr>
      <xdr:style>
        <a:lnRef idx="1">
          <a:schemeClr val="accent1"/>
        </a:lnRef>
        <a:fillRef idx="3">
          <a:schemeClr val="accent1"/>
        </a:fillRef>
        <a:effectRef idx="2">
          <a:schemeClr val="accent1"/>
        </a:effectRef>
        <a:fontRef idx="minor">
          <a:schemeClr val="lt1"/>
        </a:fontRef>
      </xdr:style>
      <xdr:txBody>
        <a:bodyPr rtlCol="0" anchor="t"/>
        <a:lstStyle/>
        <a:p>
          <a:pPr marL="171450" indent="-171450" algn="l">
            <a:lnSpc>
              <a:spcPct val="150000"/>
            </a:lnSpc>
            <a:buFont typeface="Arial" panose="020B0604020202020204" pitchFamily="34" charset="0"/>
            <a:buChar char="•"/>
          </a:pPr>
          <a:r>
            <a:rPr lang="en-US" sz="1400">
              <a:solidFill>
                <a:sysClr val="windowText" lastClr="000000"/>
              </a:solidFill>
              <a:latin typeface="+mn-lt"/>
              <a:ea typeface="Verdana" panose="020B0604030504040204" pitchFamily="34" charset="0"/>
              <a:cs typeface="Verdana" panose="020B0604030504040204" pitchFamily="34" charset="0"/>
            </a:rPr>
            <a:t>Tillverkat i kompaktlaminat (HPL)</a:t>
          </a:r>
        </a:p>
        <a:p>
          <a:pPr marL="171450" indent="-171450" algn="l">
            <a:lnSpc>
              <a:spcPct val="150000"/>
            </a:lnSpc>
            <a:buFont typeface="Arial" panose="020B0604020202020204" pitchFamily="34" charset="0"/>
            <a:buChar char="•"/>
          </a:pPr>
          <a:r>
            <a:rPr lang="en-US" sz="1400">
              <a:solidFill>
                <a:sysClr val="windowText" lastClr="000000"/>
              </a:solidFill>
              <a:latin typeface="+mn-lt"/>
              <a:ea typeface="Verdana" panose="020B0604030504040204" pitchFamily="34" charset="0"/>
              <a:cs typeface="Verdana" panose="020B0604030504040204" pitchFamily="34" charset="0"/>
            </a:rPr>
            <a:t>Mycket hög fukttålighet</a:t>
          </a:r>
        </a:p>
        <a:p>
          <a:pPr marL="171450" indent="-171450" algn="l">
            <a:lnSpc>
              <a:spcPct val="150000"/>
            </a:lnSpc>
            <a:buFont typeface="Arial" panose="020B0604020202020204" pitchFamily="34" charset="0"/>
            <a:buChar char="•"/>
          </a:pPr>
          <a:r>
            <a:rPr lang="en-US" sz="1400">
              <a:solidFill>
                <a:sysClr val="windowText" lastClr="000000"/>
              </a:solidFill>
              <a:latin typeface="+mn-lt"/>
              <a:ea typeface="Verdana" panose="020B0604030504040204" pitchFamily="34" charset="0"/>
              <a:cs typeface="Verdana" panose="020B0604030504040204" pitchFamily="34" charset="0"/>
            </a:rPr>
            <a:t>Minimala underhållskostnader</a:t>
          </a:r>
        </a:p>
        <a:p>
          <a:pPr marL="171450" indent="-171450" algn="l">
            <a:lnSpc>
              <a:spcPct val="150000"/>
            </a:lnSpc>
            <a:buFont typeface="Arial" panose="020B0604020202020204" pitchFamily="34" charset="0"/>
            <a:buChar char="•"/>
          </a:pPr>
          <a:r>
            <a:rPr lang="en-US" sz="1400">
              <a:solidFill>
                <a:sysClr val="windowText" lastClr="000000"/>
              </a:solidFill>
              <a:latin typeface="+mn-lt"/>
              <a:ea typeface="Verdana" panose="020B0604030504040204" pitchFamily="34" charset="0"/>
              <a:cs typeface="Verdana" panose="020B0604030504040204" pitchFamily="34" charset="0"/>
            </a:rPr>
            <a:t>Låg miljöpåverkan från koldioxid</a:t>
          </a:r>
        </a:p>
        <a:p>
          <a:pPr marL="171450" indent="-171450" algn="l">
            <a:lnSpc>
              <a:spcPct val="150000"/>
            </a:lnSpc>
            <a:buFont typeface="Arial" panose="020B0604020202020204" pitchFamily="34" charset="0"/>
            <a:buChar char="•"/>
          </a:pPr>
          <a:r>
            <a:rPr lang="en-US" sz="1400">
              <a:solidFill>
                <a:sysClr val="windowText" lastClr="000000"/>
              </a:solidFill>
              <a:latin typeface="+mn-lt"/>
              <a:ea typeface="Verdana" panose="020B0604030504040204" pitchFamily="34" charset="0"/>
              <a:cs typeface="Verdana" panose="020B0604030504040204" pitchFamily="34" charset="0"/>
            </a:rPr>
            <a:t>Högsta betyg för miljöpåverkan hos Sundahus och Byggvarubedömningen</a:t>
          </a:r>
        </a:p>
        <a:p>
          <a:pPr marL="171450" indent="-171450" algn="l">
            <a:lnSpc>
              <a:spcPct val="150000"/>
            </a:lnSpc>
            <a:buFont typeface="Arial" panose="020B0604020202020204" pitchFamily="34" charset="0"/>
            <a:buChar char="•"/>
          </a:pPr>
          <a:r>
            <a:rPr lang="en-US" sz="1400">
              <a:solidFill>
                <a:sysClr val="windowText" lastClr="000000"/>
              </a:solidFill>
              <a:latin typeface="+mn-lt"/>
              <a:ea typeface="Verdana" panose="020B0604030504040204" pitchFamily="34" charset="0"/>
              <a:cs typeface="Verdana" panose="020B0604030504040204" pitchFamily="34" charset="0"/>
            </a:rPr>
            <a:t>Ingen miljöpåverkan från zinkbehandlad plåt</a:t>
          </a:r>
        </a:p>
        <a:p>
          <a:pPr marL="171450" indent="-171450" algn="l">
            <a:lnSpc>
              <a:spcPct val="150000"/>
            </a:lnSpc>
            <a:buFont typeface="Arial" panose="020B0604020202020204" pitchFamily="34" charset="0"/>
            <a:buChar char="•"/>
          </a:pPr>
          <a:r>
            <a:rPr lang="en-US" sz="1400">
              <a:solidFill>
                <a:sysClr val="windowText" lastClr="000000"/>
              </a:solidFill>
              <a:latin typeface="+mn-lt"/>
              <a:ea typeface="Verdana" panose="020B0604030504040204" pitchFamily="34" charset="0"/>
              <a:cs typeface="Verdana" panose="020B0604030504040204" pitchFamily="34" charset="0"/>
            </a:rPr>
            <a:t>Slutborrat - kan limmas på kakel utan hål i tätskikt</a:t>
          </a:r>
        </a:p>
        <a:p>
          <a:pPr marL="171450" indent="-171450" algn="l">
            <a:lnSpc>
              <a:spcPct val="150000"/>
            </a:lnSpc>
            <a:buFont typeface="Arial" panose="020B0604020202020204" pitchFamily="34" charset="0"/>
            <a:buChar char="•"/>
          </a:pPr>
          <a:r>
            <a:rPr lang="en-US" sz="1400">
              <a:solidFill>
                <a:sysClr val="windowText" lastClr="000000"/>
              </a:solidFill>
              <a:latin typeface="+mn-lt"/>
              <a:ea typeface="Verdana" panose="020B0604030504040204" pitchFamily="34" charset="0"/>
              <a:cs typeface="Verdana" panose="020B0604030504040204" pitchFamily="34" charset="0"/>
            </a:rPr>
            <a:t>Enkelt att montera el - inga ingrepp i skåpet då ryggen är inflyttad</a:t>
          </a:r>
        </a:p>
        <a:p>
          <a:pPr marL="171450" indent="-171450" algn="l">
            <a:lnSpc>
              <a:spcPct val="150000"/>
            </a:lnSpc>
            <a:buFont typeface="Arial" panose="020B0604020202020204" pitchFamily="34" charset="0"/>
            <a:buChar char="•"/>
          </a:pPr>
          <a:r>
            <a:rPr lang="en-US" sz="1400">
              <a:solidFill>
                <a:sysClr val="windowText" lastClr="000000"/>
              </a:solidFill>
              <a:latin typeface="+mn-lt"/>
              <a:ea typeface="Verdana" panose="020B0604030504040204" pitchFamily="34" charset="0"/>
              <a:cs typeface="Verdana" panose="020B0604030504040204" pitchFamily="34" charset="0"/>
            </a:rPr>
            <a:t>Lätt att rengöra</a:t>
          </a:r>
        </a:p>
        <a:p>
          <a:pPr marL="171450" indent="-171450" algn="l">
            <a:lnSpc>
              <a:spcPct val="150000"/>
            </a:lnSpc>
            <a:buFont typeface="Arial" panose="020B0604020202020204" pitchFamily="34" charset="0"/>
            <a:buChar char="•"/>
          </a:pPr>
          <a:r>
            <a:rPr lang="en-US" sz="1400">
              <a:solidFill>
                <a:sysClr val="windowText" lastClr="000000"/>
              </a:solidFill>
              <a:latin typeface="+mn-lt"/>
              <a:ea typeface="Verdana" panose="020B0604030504040204" pitchFamily="34" charset="0"/>
              <a:cs typeface="Verdana" panose="020B0604030504040204" pitchFamily="34" charset="0"/>
            </a:rPr>
            <a:t>Dimbar belysning </a:t>
          </a:r>
        </a:p>
        <a:p>
          <a:pPr marL="171450" indent="-171450" algn="l">
            <a:lnSpc>
              <a:spcPct val="150000"/>
            </a:lnSpc>
            <a:buFont typeface="Arial" panose="020B0604020202020204" pitchFamily="34" charset="0"/>
            <a:buChar char="•"/>
          </a:pPr>
          <a:r>
            <a:rPr lang="en-US" sz="1400">
              <a:solidFill>
                <a:sysClr val="windowText" lastClr="000000"/>
              </a:solidFill>
              <a:latin typeface="+mn-lt"/>
              <a:ea typeface="Verdana" panose="020B0604030504040204" pitchFamily="34" charset="0"/>
              <a:cs typeface="Verdana" panose="020B0604030504040204" pitchFamily="34" charset="0"/>
            </a:rPr>
            <a:t>Fördela kostnaden över hela livslängden enligt K3-regelverket</a:t>
          </a:r>
        </a:p>
        <a:p>
          <a:pPr marL="171450" indent="-171450" algn="l">
            <a:lnSpc>
              <a:spcPct val="150000"/>
            </a:lnSpc>
            <a:buFont typeface="Arial" panose="020B0604020202020204" pitchFamily="34" charset="0"/>
            <a:buChar char="•"/>
          </a:pPr>
          <a:r>
            <a:rPr lang="en-US" sz="1400">
              <a:solidFill>
                <a:sysClr val="windowText" lastClr="000000"/>
              </a:solidFill>
              <a:latin typeface="+mn-lt"/>
              <a:ea typeface="Verdana" panose="020B0604030504040204" pitchFamily="34" charset="0"/>
              <a:cs typeface="Verdana" panose="020B0604030504040204" pitchFamily="34" charset="0"/>
            </a:rPr>
            <a:t>Svensktillverkat sedan 1995</a:t>
          </a:r>
        </a:p>
      </xdr:txBody>
    </xdr:sp>
    <xdr:clientData/>
  </xdr:twoCellAnchor>
  <xdr:twoCellAnchor editAs="absolute">
    <xdr:from>
      <xdr:col>7</xdr:col>
      <xdr:colOff>559734</xdr:colOff>
      <xdr:row>11</xdr:row>
      <xdr:rowOff>150454</xdr:rowOff>
    </xdr:from>
    <xdr:to>
      <xdr:col>14</xdr:col>
      <xdr:colOff>55057</xdr:colOff>
      <xdr:row>18</xdr:row>
      <xdr:rowOff>51356</xdr:rowOff>
    </xdr:to>
    <xdr:grpSp>
      <xdr:nvGrpSpPr>
        <xdr:cNvPr id="11" name="Grupp 10">
          <a:extLst>
            <a:ext uri="{FF2B5EF4-FFF2-40B4-BE49-F238E27FC236}">
              <a16:creationId xmlns:a16="http://schemas.microsoft.com/office/drawing/2014/main" id="{00000000-0008-0000-0000-00000B000000}"/>
            </a:ext>
          </a:extLst>
        </xdr:cNvPr>
        <xdr:cNvGrpSpPr/>
      </xdr:nvGrpSpPr>
      <xdr:grpSpPr>
        <a:xfrm>
          <a:off x="6968698" y="2885490"/>
          <a:ext cx="5795430" cy="1302437"/>
          <a:chOff x="1416474" y="13924698"/>
          <a:chExt cx="5849739" cy="2507344"/>
        </a:xfrm>
      </xdr:grpSpPr>
      <xdr:sp macro="" textlink="">
        <xdr:nvSpPr>
          <xdr:cNvPr id="12" name="Pratbubbla: rektangel med rundade hörn 11">
            <a:extLst>
              <a:ext uri="{FF2B5EF4-FFF2-40B4-BE49-F238E27FC236}">
                <a16:creationId xmlns:a16="http://schemas.microsoft.com/office/drawing/2014/main" id="{00000000-0008-0000-0000-00000C000000}"/>
              </a:ext>
            </a:extLst>
          </xdr:cNvPr>
          <xdr:cNvSpPr/>
        </xdr:nvSpPr>
        <xdr:spPr>
          <a:xfrm>
            <a:off x="1416474" y="13924698"/>
            <a:ext cx="5849739" cy="2507344"/>
          </a:xfrm>
          <a:prstGeom prst="wedgeRoundRectCallout">
            <a:avLst>
              <a:gd name="adj1" fmla="val -54606"/>
              <a:gd name="adj2" fmla="val -4278"/>
              <a:gd name="adj3" fmla="val 16667"/>
            </a:avLst>
          </a:prstGeom>
          <a:solidFill>
            <a:schemeClr val="bg1"/>
          </a:solidFill>
          <a:ln w="3175">
            <a:solidFill>
              <a:schemeClr val="accent3">
                <a:lumMod val="50000"/>
              </a:schemeClr>
            </a:solid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050"/>
          </a:p>
        </xdr:txBody>
      </xdr:sp>
      <xdr:sp macro="" textlink="">
        <xdr:nvSpPr>
          <xdr:cNvPr id="14" name="Text Box 2">
            <a:extLst>
              <a:ext uri="{FF2B5EF4-FFF2-40B4-BE49-F238E27FC236}">
                <a16:creationId xmlns:a16="http://schemas.microsoft.com/office/drawing/2014/main" id="{00000000-0008-0000-0000-00000E000000}"/>
              </a:ext>
            </a:extLst>
          </xdr:cNvPr>
          <xdr:cNvSpPr txBox="1">
            <a:spLocks noChangeArrowheads="1"/>
          </xdr:cNvSpPr>
        </xdr:nvSpPr>
        <xdr:spPr bwMode="auto">
          <a:xfrm>
            <a:off x="1601771" y="13991278"/>
            <a:ext cx="5479145" cy="2395306"/>
          </a:xfrm>
          <a:prstGeom prst="rect">
            <a:avLst/>
          </a:prstGeom>
          <a:noFill/>
          <a:ln w="9525">
            <a:noFill/>
            <a:miter lim="800000"/>
            <a:headEnd/>
            <a:tailEnd/>
          </a:ln>
        </xdr:spPr>
        <xdr:txBody>
          <a:bodyPr vertOverflow="clip" wrap="square" lIns="27432" tIns="18288" rIns="0" bIns="0" anchor="t" upright="1"/>
          <a:lstStyle/>
          <a:p>
            <a:pPr algn="l" rtl="0">
              <a:defRPr sz="1000"/>
            </a:pPr>
            <a:r>
              <a:rPr lang="en-US" sz="1200" b="0" i="1" u="none" strike="noStrike" baseline="0">
                <a:solidFill>
                  <a:srgbClr val="000000"/>
                </a:solidFill>
                <a:latin typeface="+mn-lt"/>
                <a:ea typeface="Verdana"/>
                <a:cs typeface="Verdana"/>
              </a:rPr>
              <a:t>”Materialet i kompakt högtryckslaminat är orsaken till att vi valt Skåform. Vi har aldrig haft några reklamationer. Det ger en bra ekonomi vilket är otroligt viktigt ur ett förvaltningsperspektiv. Sen är det en stor fördel gentemot andra märken att man kan bygga samman eller ta bort, till exempelvis belysning, i samma kvalitetsmaterial.”</a:t>
            </a:r>
          </a:p>
          <a:p>
            <a:pPr algn="r" rtl="0">
              <a:defRPr sz="1000"/>
            </a:pPr>
            <a:r>
              <a:rPr lang="en-US" sz="1050" b="1" i="0" u="none" strike="noStrike" baseline="0">
                <a:solidFill>
                  <a:srgbClr val="000000"/>
                </a:solidFill>
                <a:latin typeface="+mn-lt"/>
                <a:ea typeface="Verdana"/>
                <a:cs typeface="Verdana"/>
              </a:rPr>
              <a:t>Jan Berndtsson</a:t>
            </a:r>
          </a:p>
          <a:p>
            <a:pPr algn="r" rtl="0">
              <a:defRPr sz="1000"/>
            </a:pPr>
            <a:r>
              <a:rPr lang="en-US" sz="1050" b="1" i="0" u="none" strike="noStrike" baseline="0">
                <a:solidFill>
                  <a:srgbClr val="000000"/>
                </a:solidFill>
                <a:latin typeface="+mn-lt"/>
                <a:ea typeface="Verdana"/>
                <a:cs typeface="Verdana"/>
              </a:rPr>
              <a:t>AB Bostäder i Borås</a:t>
            </a:r>
          </a:p>
          <a:p>
            <a:pPr algn="ctr" rtl="0">
              <a:defRPr sz="1000"/>
            </a:pPr>
            <a:endParaRPr lang="en-US" sz="1050" b="0" i="0" u="none" strike="noStrike" baseline="0">
              <a:solidFill>
                <a:srgbClr val="000000"/>
              </a:solidFill>
              <a:latin typeface="Verdana"/>
              <a:ea typeface="Verdana"/>
              <a:cs typeface="Verdana"/>
            </a:endParaRPr>
          </a:p>
        </xdr:txBody>
      </xdr:sp>
    </xdr:grpSp>
    <xdr:clientData/>
  </xdr:twoCellAnchor>
  <xdr:twoCellAnchor editAs="absolute">
    <xdr:from>
      <xdr:col>7</xdr:col>
      <xdr:colOff>559734</xdr:colOff>
      <xdr:row>27</xdr:row>
      <xdr:rowOff>58078</xdr:rowOff>
    </xdr:from>
    <xdr:to>
      <xdr:col>14</xdr:col>
      <xdr:colOff>56811</xdr:colOff>
      <xdr:row>33</xdr:row>
      <xdr:rowOff>7620</xdr:rowOff>
    </xdr:to>
    <xdr:grpSp>
      <xdr:nvGrpSpPr>
        <xdr:cNvPr id="15" name="Grupp 14">
          <a:extLst>
            <a:ext uri="{FF2B5EF4-FFF2-40B4-BE49-F238E27FC236}">
              <a16:creationId xmlns:a16="http://schemas.microsoft.com/office/drawing/2014/main" id="{00000000-0008-0000-0000-00000F000000}"/>
            </a:ext>
          </a:extLst>
        </xdr:cNvPr>
        <xdr:cNvGrpSpPr/>
      </xdr:nvGrpSpPr>
      <xdr:grpSpPr>
        <a:xfrm>
          <a:off x="6968698" y="5786685"/>
          <a:ext cx="5797184" cy="1010899"/>
          <a:chOff x="8185114" y="13992732"/>
          <a:chExt cx="5850000" cy="1886803"/>
        </a:xfrm>
      </xdr:grpSpPr>
      <xdr:sp macro="" textlink="">
        <xdr:nvSpPr>
          <xdr:cNvPr id="16" name="Pratbubbla: rektangel med rundade hörn 15">
            <a:extLst>
              <a:ext uri="{FF2B5EF4-FFF2-40B4-BE49-F238E27FC236}">
                <a16:creationId xmlns:a16="http://schemas.microsoft.com/office/drawing/2014/main" id="{00000000-0008-0000-0000-000010000000}"/>
              </a:ext>
            </a:extLst>
          </xdr:cNvPr>
          <xdr:cNvSpPr/>
        </xdr:nvSpPr>
        <xdr:spPr>
          <a:xfrm>
            <a:off x="8185114" y="13992732"/>
            <a:ext cx="5850000" cy="1886803"/>
          </a:xfrm>
          <a:prstGeom prst="wedgeRoundRectCallout">
            <a:avLst>
              <a:gd name="adj1" fmla="val -55309"/>
              <a:gd name="adj2" fmla="val -3893"/>
              <a:gd name="adj3" fmla="val 16667"/>
            </a:avLst>
          </a:prstGeom>
          <a:solidFill>
            <a:schemeClr val="bg1"/>
          </a:solidFill>
          <a:ln w="3175">
            <a:solidFill>
              <a:schemeClr val="accent3">
                <a:lumMod val="50000"/>
              </a:schemeClr>
            </a:solid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050"/>
          </a:p>
        </xdr:txBody>
      </xdr:sp>
      <xdr:sp macro="" textlink="">
        <xdr:nvSpPr>
          <xdr:cNvPr id="17" name="Text Box 2">
            <a:extLst>
              <a:ext uri="{FF2B5EF4-FFF2-40B4-BE49-F238E27FC236}">
                <a16:creationId xmlns:a16="http://schemas.microsoft.com/office/drawing/2014/main" id="{00000000-0008-0000-0000-000011000000}"/>
              </a:ext>
            </a:extLst>
          </xdr:cNvPr>
          <xdr:cNvSpPr txBox="1">
            <a:spLocks noChangeArrowheads="1"/>
          </xdr:cNvSpPr>
        </xdr:nvSpPr>
        <xdr:spPr bwMode="auto">
          <a:xfrm>
            <a:off x="8355026" y="14082715"/>
            <a:ext cx="5510177" cy="1706837"/>
          </a:xfrm>
          <a:prstGeom prst="rect">
            <a:avLst/>
          </a:prstGeom>
          <a:noFill/>
          <a:ln w="9525">
            <a:noFill/>
            <a:miter lim="800000"/>
            <a:headEnd/>
            <a:tailEnd/>
          </a:ln>
        </xdr:spPr>
        <xdr:txBody>
          <a:bodyPr vertOverflow="clip" wrap="square" lIns="27432" tIns="18288" rIns="0" bIns="0" anchor="t" upright="1"/>
          <a:lstStyle/>
          <a:p>
            <a:pPr algn="l"/>
            <a:r>
              <a:rPr lang="en-US" sz="1200" i="1">
                <a:effectLst/>
                <a:latin typeface="+mn-lt"/>
                <a:ea typeface="Verdana" panose="020B0604030504040204" pitchFamily="34" charset="0"/>
                <a:cs typeface="Verdana" panose="020B0604030504040204" pitchFamily="34" charset="0"/>
              </a:rPr>
              <a:t>"Badrumsskåp måste hålla. De ska också vara stabila, lättstädade och hygieniska. Högtryckslaminat är superintressant eftersom det står emot så mycket slitage och är just hygieniskt.”</a:t>
            </a:r>
          </a:p>
          <a:p>
            <a:pPr algn="r"/>
            <a:r>
              <a:rPr lang="en-US" sz="1050" b="1" i="0">
                <a:effectLst/>
                <a:latin typeface="+mn-lt"/>
                <a:ea typeface="Verdana" panose="020B0604030504040204" pitchFamily="34" charset="0"/>
                <a:cs typeface="Verdana" panose="020B0604030504040204" pitchFamily="34" charset="0"/>
              </a:rPr>
              <a:t>Kerstin Sigbo </a:t>
            </a:r>
          </a:p>
          <a:p>
            <a:pPr algn="r"/>
            <a:r>
              <a:rPr lang="en-US" sz="1050" b="1" i="0">
                <a:effectLst/>
                <a:latin typeface="+mn-lt"/>
                <a:ea typeface="Verdana" panose="020B0604030504040204" pitchFamily="34" charset="0"/>
                <a:cs typeface="Verdana" panose="020B0604030504040204" pitchFamily="34" charset="0"/>
              </a:rPr>
              <a:t>FOJAB Arkitekter</a:t>
            </a:r>
          </a:p>
          <a:p>
            <a:pPr algn="ctr" rtl="0">
              <a:defRPr sz="1000"/>
            </a:pPr>
            <a:endParaRPr lang="en-US" sz="1050" b="0" i="0" u="none" strike="noStrike" baseline="0">
              <a:solidFill>
                <a:srgbClr val="000000"/>
              </a:solidFill>
              <a:latin typeface="Verdana"/>
              <a:ea typeface="Verdana"/>
              <a:cs typeface="Verdana"/>
            </a:endParaRPr>
          </a:p>
        </xdr:txBody>
      </xdr:sp>
    </xdr:grpSp>
    <xdr:clientData/>
  </xdr:twoCellAnchor>
  <xdr:twoCellAnchor editAs="absolute">
    <xdr:from>
      <xdr:col>7</xdr:col>
      <xdr:colOff>559734</xdr:colOff>
      <xdr:row>34</xdr:row>
      <xdr:rowOff>40099</xdr:rowOff>
    </xdr:from>
    <xdr:to>
      <xdr:col>14</xdr:col>
      <xdr:colOff>56811</xdr:colOff>
      <xdr:row>39</xdr:row>
      <xdr:rowOff>17033</xdr:rowOff>
    </xdr:to>
    <xdr:grpSp>
      <xdr:nvGrpSpPr>
        <xdr:cNvPr id="18" name="Grupp 17">
          <a:extLst>
            <a:ext uri="{FF2B5EF4-FFF2-40B4-BE49-F238E27FC236}">
              <a16:creationId xmlns:a16="http://schemas.microsoft.com/office/drawing/2014/main" id="{00000000-0008-0000-0000-000012000000}"/>
            </a:ext>
          </a:extLst>
        </xdr:cNvPr>
        <xdr:cNvGrpSpPr/>
      </xdr:nvGrpSpPr>
      <xdr:grpSpPr>
        <a:xfrm>
          <a:off x="6968698" y="7006956"/>
          <a:ext cx="5797184" cy="861398"/>
          <a:chOff x="8157901" y="17528271"/>
          <a:chExt cx="5850000" cy="1671407"/>
        </a:xfrm>
      </xdr:grpSpPr>
      <xdr:sp macro="" textlink="">
        <xdr:nvSpPr>
          <xdr:cNvPr id="19" name="Pratbubbla: rektangel med rundade hörn 18">
            <a:extLst>
              <a:ext uri="{FF2B5EF4-FFF2-40B4-BE49-F238E27FC236}">
                <a16:creationId xmlns:a16="http://schemas.microsoft.com/office/drawing/2014/main" id="{00000000-0008-0000-0000-000013000000}"/>
              </a:ext>
            </a:extLst>
          </xdr:cNvPr>
          <xdr:cNvSpPr/>
        </xdr:nvSpPr>
        <xdr:spPr>
          <a:xfrm>
            <a:off x="8157901" y="17528271"/>
            <a:ext cx="5850000" cy="1671407"/>
          </a:xfrm>
          <a:prstGeom prst="wedgeRoundRectCallout">
            <a:avLst>
              <a:gd name="adj1" fmla="val -54414"/>
              <a:gd name="adj2" fmla="val -2370"/>
              <a:gd name="adj3" fmla="val 16667"/>
            </a:avLst>
          </a:prstGeom>
          <a:solidFill>
            <a:schemeClr val="bg1"/>
          </a:solidFill>
          <a:ln w="3175">
            <a:solidFill>
              <a:schemeClr val="accent3">
                <a:lumMod val="50000"/>
              </a:schemeClr>
            </a:solid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050"/>
          </a:p>
        </xdr:txBody>
      </xdr:sp>
      <xdr:sp macro="" textlink="">
        <xdr:nvSpPr>
          <xdr:cNvPr id="20" name="Text Box 2">
            <a:extLst>
              <a:ext uri="{FF2B5EF4-FFF2-40B4-BE49-F238E27FC236}">
                <a16:creationId xmlns:a16="http://schemas.microsoft.com/office/drawing/2014/main" id="{00000000-0008-0000-0000-000014000000}"/>
              </a:ext>
            </a:extLst>
          </xdr:cNvPr>
          <xdr:cNvSpPr txBox="1">
            <a:spLocks noChangeArrowheads="1"/>
          </xdr:cNvSpPr>
        </xdr:nvSpPr>
        <xdr:spPr bwMode="auto">
          <a:xfrm>
            <a:off x="8245812" y="17635719"/>
            <a:ext cx="5674178" cy="1538152"/>
          </a:xfrm>
          <a:prstGeom prst="rect">
            <a:avLst/>
          </a:prstGeom>
          <a:noFill/>
          <a:ln w="9525">
            <a:noFill/>
            <a:miter lim="800000"/>
            <a:headEnd/>
            <a:tailEnd/>
          </a:ln>
        </xdr:spPr>
        <xdr:txBody>
          <a:bodyPr vertOverflow="clip" wrap="square" lIns="27432" tIns="18288" rIns="0" bIns="0" anchor="t" upright="1"/>
          <a:lstStyle/>
          <a:p>
            <a:pPr algn="l"/>
            <a:r>
              <a:rPr lang="en-US" sz="1200" i="1">
                <a:effectLst/>
                <a:latin typeface="+mn-lt"/>
                <a:ea typeface="+mn-ea"/>
                <a:cs typeface="+mn-cs"/>
              </a:rPr>
              <a:t>"Lång livslängd och mycket tåligt mot fukt och repor. Då ABK arbetar med en livscykel på 25–30 år så vill man arbeta med Skåform.”</a:t>
            </a:r>
            <a:endParaRPr lang="en-US" sz="1200" i="1">
              <a:effectLst/>
              <a:latin typeface="+mn-lt"/>
            </a:endParaRPr>
          </a:p>
          <a:p>
            <a:pPr algn="r"/>
            <a:r>
              <a:rPr lang="en-US" sz="1050" b="1" i="0">
                <a:effectLst/>
                <a:latin typeface="+mn-lt"/>
                <a:ea typeface="+mn-ea"/>
                <a:cs typeface="+mn-cs"/>
              </a:rPr>
              <a:t>Bertil Olsson</a:t>
            </a:r>
            <a:endParaRPr lang="en-US" sz="1050" b="1" i="0">
              <a:effectLst/>
              <a:latin typeface="+mn-lt"/>
            </a:endParaRPr>
          </a:p>
          <a:p>
            <a:pPr algn="r"/>
            <a:r>
              <a:rPr lang="en-US" sz="1050" b="1" i="0">
                <a:effectLst/>
                <a:latin typeface="+mn-lt"/>
                <a:ea typeface="+mn-ea"/>
                <a:cs typeface="+mn-cs"/>
              </a:rPr>
              <a:t>AB Kristianstadsbyggen (ABK)</a:t>
            </a:r>
            <a:endParaRPr lang="en-US" sz="1050" b="1" i="0">
              <a:effectLst/>
              <a:latin typeface="+mn-lt"/>
            </a:endParaRPr>
          </a:p>
          <a:p>
            <a:pPr algn="ctr" rtl="0">
              <a:defRPr sz="1000"/>
            </a:pPr>
            <a:endParaRPr lang="en-US" sz="1050" b="0" i="0" u="none" strike="noStrike" baseline="0">
              <a:solidFill>
                <a:srgbClr val="000000"/>
              </a:solidFill>
              <a:latin typeface="Verdana"/>
              <a:ea typeface="Verdana"/>
              <a:cs typeface="Verdana"/>
            </a:endParaRPr>
          </a:p>
        </xdr:txBody>
      </xdr:sp>
    </xdr:grpSp>
    <xdr:clientData/>
  </xdr:twoCellAnchor>
  <xdr:twoCellAnchor editAs="absolute">
    <xdr:from>
      <xdr:col>7</xdr:col>
      <xdr:colOff>559734</xdr:colOff>
      <xdr:row>19</xdr:row>
      <xdr:rowOff>107726</xdr:rowOff>
    </xdr:from>
    <xdr:to>
      <xdr:col>14</xdr:col>
      <xdr:colOff>56811</xdr:colOff>
      <xdr:row>25</xdr:row>
      <xdr:rowOff>171974</xdr:rowOff>
    </xdr:to>
    <xdr:grpSp>
      <xdr:nvGrpSpPr>
        <xdr:cNvPr id="21" name="Grupp 20">
          <a:extLst>
            <a:ext uri="{FF2B5EF4-FFF2-40B4-BE49-F238E27FC236}">
              <a16:creationId xmlns:a16="http://schemas.microsoft.com/office/drawing/2014/main" id="{00000000-0008-0000-0000-000015000000}"/>
            </a:ext>
          </a:extLst>
        </xdr:cNvPr>
        <xdr:cNvGrpSpPr/>
      </xdr:nvGrpSpPr>
      <xdr:grpSpPr>
        <a:xfrm>
          <a:off x="6968698" y="4421190"/>
          <a:ext cx="5797184" cy="1125605"/>
          <a:chOff x="1294011" y="17528271"/>
          <a:chExt cx="5850000" cy="1946360"/>
        </a:xfrm>
      </xdr:grpSpPr>
      <xdr:sp macro="" textlink="">
        <xdr:nvSpPr>
          <xdr:cNvPr id="22" name="Pratbubbla: rektangel med rundade hörn 21">
            <a:extLst>
              <a:ext uri="{FF2B5EF4-FFF2-40B4-BE49-F238E27FC236}">
                <a16:creationId xmlns:a16="http://schemas.microsoft.com/office/drawing/2014/main" id="{00000000-0008-0000-0000-000016000000}"/>
              </a:ext>
            </a:extLst>
          </xdr:cNvPr>
          <xdr:cNvSpPr/>
        </xdr:nvSpPr>
        <xdr:spPr>
          <a:xfrm>
            <a:off x="1294011" y="17528271"/>
            <a:ext cx="5850000" cy="1946360"/>
          </a:xfrm>
          <a:prstGeom prst="wedgeRoundRectCallout">
            <a:avLst>
              <a:gd name="adj1" fmla="val -54879"/>
              <a:gd name="adj2" fmla="val -1878"/>
              <a:gd name="adj3" fmla="val 16667"/>
            </a:avLst>
          </a:prstGeom>
          <a:solidFill>
            <a:schemeClr val="bg1"/>
          </a:solidFill>
          <a:ln w="3175">
            <a:solidFill>
              <a:schemeClr val="accent3">
                <a:lumMod val="50000"/>
              </a:schemeClr>
            </a:solid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050"/>
          </a:p>
        </xdr:txBody>
      </xdr:sp>
      <xdr:sp macro="" textlink="">
        <xdr:nvSpPr>
          <xdr:cNvPr id="23" name="Text Box 2">
            <a:extLst>
              <a:ext uri="{FF2B5EF4-FFF2-40B4-BE49-F238E27FC236}">
                <a16:creationId xmlns:a16="http://schemas.microsoft.com/office/drawing/2014/main" id="{00000000-0008-0000-0000-000017000000}"/>
              </a:ext>
            </a:extLst>
          </xdr:cNvPr>
          <xdr:cNvSpPr txBox="1">
            <a:spLocks noChangeArrowheads="1"/>
          </xdr:cNvSpPr>
        </xdr:nvSpPr>
        <xdr:spPr bwMode="auto">
          <a:xfrm>
            <a:off x="1401584" y="17631035"/>
            <a:ext cx="5634854" cy="1740832"/>
          </a:xfrm>
          <a:prstGeom prst="rect">
            <a:avLst/>
          </a:prstGeom>
          <a:noFill/>
          <a:ln w="9525">
            <a:noFill/>
            <a:miter lim="800000"/>
            <a:headEnd/>
            <a:tailEnd/>
          </a:ln>
        </xdr:spPr>
        <xdr:txBody>
          <a:bodyPr vertOverflow="clip" wrap="square" lIns="27432" tIns="18288" rIns="0" bIns="0" anchor="t" upright="1"/>
          <a:lstStyle/>
          <a:p>
            <a:pPr algn="l"/>
            <a:r>
              <a:rPr lang="en-US" sz="1200" i="1">
                <a:effectLst/>
                <a:latin typeface="+mn-lt"/>
                <a:ea typeface="+mn-ea"/>
                <a:cs typeface="+mn-cs"/>
              </a:rPr>
              <a:t>”Mycket bra kvalitet. Står emot både väta och fukt. Skåform badrumsskåp håller mycket längre än andra skåp vilket ger oss en bättre totalekonomi. Vi har i princip enbart Skåforms badrumsskåp i vårt sortiment.”</a:t>
            </a:r>
            <a:endParaRPr lang="en-US" sz="1200" i="1">
              <a:effectLst/>
            </a:endParaRPr>
          </a:p>
          <a:p>
            <a:pPr algn="r"/>
            <a:r>
              <a:rPr lang="en-US" sz="1050" b="1" i="0">
                <a:effectLst/>
                <a:latin typeface="+mn-lt"/>
                <a:ea typeface="+mn-ea"/>
                <a:cs typeface="+mn-cs"/>
              </a:rPr>
              <a:t>Mikael Siecke</a:t>
            </a:r>
            <a:endParaRPr lang="en-US" sz="1050" b="1" i="0">
              <a:effectLst/>
            </a:endParaRPr>
          </a:p>
          <a:p>
            <a:pPr algn="r"/>
            <a:r>
              <a:rPr lang="en-US" sz="1050" b="1" i="0">
                <a:effectLst/>
                <a:latin typeface="+mn-lt"/>
                <a:ea typeface="+mn-ea"/>
                <a:cs typeface="+mn-cs"/>
              </a:rPr>
              <a:t>MKB Fastighets AB</a:t>
            </a:r>
            <a:endParaRPr lang="en-US" sz="1050" b="1" i="0">
              <a:solidFill>
                <a:srgbClr val="FF0000"/>
              </a:solidFill>
              <a:effectLst/>
            </a:endParaRPr>
          </a:p>
          <a:p>
            <a:pPr algn="ctr" rtl="0">
              <a:defRPr sz="1000"/>
            </a:pPr>
            <a:endParaRPr lang="en-US" sz="1050" b="0" i="1" u="none" strike="noStrike" baseline="0">
              <a:solidFill>
                <a:srgbClr val="000000"/>
              </a:solidFill>
              <a:latin typeface="Verdana"/>
              <a:ea typeface="Verdana"/>
              <a:cs typeface="Verdana"/>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180974</xdr:colOff>
      <xdr:row>1</xdr:row>
      <xdr:rowOff>129540</xdr:rowOff>
    </xdr:from>
    <xdr:to>
      <xdr:col>2</xdr:col>
      <xdr:colOff>1729740</xdr:colOff>
      <xdr:row>4</xdr:row>
      <xdr:rowOff>66675</xdr:rowOff>
    </xdr:to>
    <xdr:sp macro="" textlink="">
      <xdr:nvSpPr>
        <xdr:cNvPr id="3" name="Rektangel 2">
          <a:extLst>
            <a:ext uri="{FF2B5EF4-FFF2-40B4-BE49-F238E27FC236}">
              <a16:creationId xmlns:a16="http://schemas.microsoft.com/office/drawing/2014/main" id="{00000000-0008-0000-0100-000003000000}"/>
            </a:ext>
          </a:extLst>
        </xdr:cNvPr>
        <xdr:cNvSpPr/>
      </xdr:nvSpPr>
      <xdr:spPr>
        <a:xfrm>
          <a:off x="180974" y="289560"/>
          <a:ext cx="1746886" cy="417195"/>
        </a:xfrm>
        <a:prstGeom prst="rect">
          <a:avLst/>
        </a:prstGeom>
        <a:solidFill>
          <a:schemeClr val="tx2">
            <a:lumMod val="20000"/>
            <a:lumOff val="80000"/>
          </a:schemeClr>
        </a:solidFill>
        <a:ln w="3175">
          <a:solidFill>
            <a:sysClr val="windowText" lastClr="000000"/>
          </a:solid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n-US" sz="1200" b="1">
              <a:solidFill>
                <a:sysClr val="windowText" lastClr="000000"/>
              </a:solidFill>
            </a:rPr>
            <a:t>Skriv</a:t>
          </a:r>
          <a:r>
            <a:rPr lang="en-US" sz="1200" b="1" baseline="0">
              <a:solidFill>
                <a:sysClr val="windowText" lastClr="000000"/>
              </a:solidFill>
            </a:rPr>
            <a:t> in dina uppgifter i de blå cellerna</a:t>
          </a:r>
          <a:endParaRPr lang="en-US" sz="1200" b="1">
            <a:solidFill>
              <a:sysClr val="windowText" lastClr="000000"/>
            </a:solidFill>
          </a:endParaRPr>
        </a:p>
      </xdr:txBody>
    </xdr:sp>
    <xdr:clientData/>
  </xdr:twoCellAnchor>
  <xdr:twoCellAnchor>
    <xdr:from>
      <xdr:col>2</xdr:col>
      <xdr:colOff>0</xdr:colOff>
      <xdr:row>66</xdr:row>
      <xdr:rowOff>99060</xdr:rowOff>
    </xdr:from>
    <xdr:to>
      <xdr:col>2</xdr:col>
      <xdr:colOff>1737360</xdr:colOff>
      <xdr:row>69</xdr:row>
      <xdr:rowOff>57150</xdr:rowOff>
    </xdr:to>
    <xdr:sp macro="" textlink="">
      <xdr:nvSpPr>
        <xdr:cNvPr id="6" name="Rektangel 5">
          <a:extLst>
            <a:ext uri="{FF2B5EF4-FFF2-40B4-BE49-F238E27FC236}">
              <a16:creationId xmlns:a16="http://schemas.microsoft.com/office/drawing/2014/main" id="{00000000-0008-0000-0100-000006000000}"/>
            </a:ext>
          </a:extLst>
        </xdr:cNvPr>
        <xdr:cNvSpPr/>
      </xdr:nvSpPr>
      <xdr:spPr>
        <a:xfrm>
          <a:off x="198120" y="11269980"/>
          <a:ext cx="1737360" cy="438150"/>
        </a:xfrm>
        <a:prstGeom prst="rect">
          <a:avLst/>
        </a:prstGeom>
        <a:solidFill>
          <a:schemeClr val="tx2">
            <a:lumMod val="20000"/>
            <a:lumOff val="80000"/>
          </a:schemeClr>
        </a:solidFill>
        <a:ln w="3175">
          <a:solidFill>
            <a:sysClr val="windowText" lastClr="000000"/>
          </a:solid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n-US" sz="1200" b="1">
              <a:solidFill>
                <a:sysClr val="windowText" lastClr="000000"/>
              </a:solidFill>
            </a:rPr>
            <a:t>Skriv</a:t>
          </a:r>
          <a:r>
            <a:rPr lang="en-US" sz="1200" b="1" baseline="0">
              <a:solidFill>
                <a:sysClr val="windowText" lastClr="000000"/>
              </a:solidFill>
            </a:rPr>
            <a:t> in dina uppgifter i de blå cellerna</a:t>
          </a:r>
          <a:endParaRPr lang="en-US" sz="1200" b="1">
            <a:solidFill>
              <a:sysClr val="windowText" lastClr="000000"/>
            </a:solidFill>
          </a:endParaRPr>
        </a:p>
      </xdr:txBody>
    </xdr:sp>
    <xdr:clientData/>
  </xdr:twoCellAnchor>
  <xdr:twoCellAnchor>
    <xdr:from>
      <xdr:col>1</xdr:col>
      <xdr:colOff>83820</xdr:colOff>
      <xdr:row>20</xdr:row>
      <xdr:rowOff>76201</xdr:rowOff>
    </xdr:from>
    <xdr:to>
      <xdr:col>6</xdr:col>
      <xdr:colOff>28575</xdr:colOff>
      <xdr:row>25</xdr:row>
      <xdr:rowOff>30481</xdr:rowOff>
    </xdr:to>
    <xdr:sp macro="" textlink="">
      <xdr:nvSpPr>
        <xdr:cNvPr id="5" name="Rektangel 4">
          <a:extLst>
            <a:ext uri="{FF2B5EF4-FFF2-40B4-BE49-F238E27FC236}">
              <a16:creationId xmlns:a16="http://schemas.microsoft.com/office/drawing/2014/main" id="{00000000-0008-0000-0100-000005000000}"/>
            </a:ext>
          </a:extLst>
        </xdr:cNvPr>
        <xdr:cNvSpPr/>
      </xdr:nvSpPr>
      <xdr:spPr>
        <a:xfrm>
          <a:off x="83820" y="3863341"/>
          <a:ext cx="8021955" cy="777240"/>
        </a:xfrm>
        <a:prstGeom prst="rect">
          <a:avLst/>
        </a:prstGeom>
        <a:solidFill>
          <a:schemeClr val="accent6">
            <a:lumMod val="75000"/>
          </a:schemeClr>
        </a:solidFill>
        <a:ln w="3175">
          <a:noFill/>
        </a:ln>
        <a:effectLst>
          <a:innerShdw blurRad="114300">
            <a:prstClr val="black"/>
          </a:innerShdw>
          <a:softEdge rad="31750"/>
        </a:effectLst>
      </xdr:spPr>
      <xdr:style>
        <a:lnRef idx="1">
          <a:schemeClr val="accent1"/>
        </a:lnRef>
        <a:fillRef idx="3">
          <a:schemeClr val="accent1"/>
        </a:fillRef>
        <a:effectRef idx="2">
          <a:schemeClr val="accent1"/>
        </a:effectRef>
        <a:fontRef idx="minor">
          <a:schemeClr val="lt1"/>
        </a:fontRef>
      </xdr:style>
      <xdr:txBody>
        <a:bodyPr rtlCol="0" anchor="t"/>
        <a:lstStyle/>
        <a:p>
          <a:pPr algn="l"/>
          <a:r>
            <a:rPr lang="en-US" sz="1200" i="1">
              <a:solidFill>
                <a:schemeClr val="bg1"/>
              </a:solidFill>
            </a:rPr>
            <a:t>* Här kan du ange</a:t>
          </a:r>
          <a:r>
            <a:rPr lang="en-US" sz="1200" i="1" baseline="0">
              <a:solidFill>
                <a:schemeClr val="bg1"/>
              </a:solidFill>
            </a:rPr>
            <a:t> förväntad livslängd baserad på dina  erfarenheter. </a:t>
          </a:r>
          <a:endParaRPr lang="en-US" sz="1200" i="1">
            <a:solidFill>
              <a:schemeClr val="bg1"/>
            </a:solidFill>
          </a:endParaRPr>
        </a:p>
        <a:p>
          <a:pPr algn="l"/>
          <a:r>
            <a:rPr lang="en-US" sz="1200" i="1">
              <a:solidFill>
                <a:schemeClr val="bg1"/>
              </a:solidFill>
            </a:rPr>
            <a:t>Ingångsvärdena är baserade </a:t>
          </a:r>
          <a:r>
            <a:rPr lang="en-US" sz="1200" i="1" baseline="0">
              <a:solidFill>
                <a:schemeClr val="bg1"/>
              </a:solidFill>
            </a:rPr>
            <a:t>på erfarenheter från våra kunder, som tack vare Skåform fått mångårigt problemfritt ägande. Våra kunders erfarenhet visar också att konkurrenternas alternativ inte  motsvarar livslängden på Skåform.</a:t>
          </a:r>
        </a:p>
        <a:p>
          <a:pPr algn="ctr"/>
          <a:endParaRPr lang="en-US" sz="1100" i="1" baseline="0">
            <a:solidFill>
              <a:sysClr val="windowText" lastClr="000000"/>
            </a:solidFill>
          </a:endParaRPr>
        </a:p>
        <a:p>
          <a:pPr algn="ctr"/>
          <a:endParaRPr lang="en-US" sz="1100" i="1" baseline="0">
            <a:solidFill>
              <a:sysClr val="windowText" lastClr="000000"/>
            </a:solidFill>
          </a:endParaRPr>
        </a:p>
      </xdr:txBody>
    </xdr:sp>
    <xdr:clientData/>
  </xdr:twoCellAnchor>
  <xdr:twoCellAnchor>
    <xdr:from>
      <xdr:col>4</xdr:col>
      <xdr:colOff>922020</xdr:colOff>
      <xdr:row>1</xdr:row>
      <xdr:rowOff>133350</xdr:rowOff>
    </xdr:from>
    <xdr:to>
      <xdr:col>5</xdr:col>
      <xdr:colOff>874395</xdr:colOff>
      <xdr:row>4</xdr:row>
      <xdr:rowOff>115575</xdr:rowOff>
    </xdr:to>
    <xdr:sp macro="" textlink="">
      <xdr:nvSpPr>
        <xdr:cNvPr id="7" name="Pil: femhörning 6">
          <a:hlinkClick xmlns:r="http://schemas.openxmlformats.org/officeDocument/2006/relationships" r:id="rId1"/>
          <a:extLst>
            <a:ext uri="{FF2B5EF4-FFF2-40B4-BE49-F238E27FC236}">
              <a16:creationId xmlns:a16="http://schemas.microsoft.com/office/drawing/2014/main" id="{00000000-0008-0000-0100-000007000000}"/>
            </a:ext>
          </a:extLst>
        </xdr:cNvPr>
        <xdr:cNvSpPr/>
      </xdr:nvSpPr>
      <xdr:spPr>
        <a:xfrm>
          <a:off x="5160645" y="295275"/>
          <a:ext cx="1504950" cy="468000"/>
        </a:xfrm>
        <a:prstGeom prst="homePlate">
          <a:avLst>
            <a:gd name="adj" fmla="val 24510"/>
          </a:avLst>
        </a:prstGeom>
        <a:solidFill>
          <a:schemeClr val="bg2">
            <a:lumMod val="75000"/>
          </a:schemeClr>
        </a:solidFill>
        <a:ln w="3175">
          <a:solidFill>
            <a:schemeClr val="bg1">
              <a:lumMod val="50000"/>
            </a:schemeClr>
          </a:solid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marL="0" indent="0" algn="ctr"/>
          <a:r>
            <a:rPr lang="en-US" sz="1200">
              <a:solidFill>
                <a:sysClr val="windowText" lastClr="000000"/>
              </a:solidFill>
              <a:latin typeface="+mn-lt"/>
              <a:ea typeface="+mn-ea"/>
              <a:cs typeface="+mn-cs"/>
            </a:rPr>
            <a:t>2.</a:t>
          </a:r>
          <a:r>
            <a:rPr lang="en-US" sz="1200" baseline="0">
              <a:solidFill>
                <a:sysClr val="windowText" lastClr="000000"/>
              </a:solidFill>
              <a:latin typeface="+mn-lt"/>
              <a:ea typeface="+mn-ea"/>
              <a:cs typeface="+mn-cs"/>
            </a:rPr>
            <a:t> Pris för inköp och installation</a:t>
          </a:r>
        </a:p>
      </xdr:txBody>
    </xdr:sp>
    <xdr:clientData/>
  </xdr:twoCellAnchor>
  <xdr:twoCellAnchor>
    <xdr:from>
      <xdr:col>5</xdr:col>
      <xdr:colOff>782954</xdr:colOff>
      <xdr:row>66</xdr:row>
      <xdr:rowOff>133350</xdr:rowOff>
    </xdr:from>
    <xdr:to>
      <xdr:col>6</xdr:col>
      <xdr:colOff>130379</xdr:colOff>
      <xdr:row>69</xdr:row>
      <xdr:rowOff>115575</xdr:rowOff>
    </xdr:to>
    <xdr:sp macro="" textlink="">
      <xdr:nvSpPr>
        <xdr:cNvPr id="9" name="Pil: femhörning 8">
          <a:hlinkClick xmlns:r="http://schemas.openxmlformats.org/officeDocument/2006/relationships" r:id="rId2"/>
          <a:extLst>
            <a:ext uri="{FF2B5EF4-FFF2-40B4-BE49-F238E27FC236}">
              <a16:creationId xmlns:a16="http://schemas.microsoft.com/office/drawing/2014/main" id="{00000000-0008-0000-0100-000009000000}"/>
            </a:ext>
          </a:extLst>
        </xdr:cNvPr>
        <xdr:cNvSpPr/>
      </xdr:nvSpPr>
      <xdr:spPr>
        <a:xfrm>
          <a:off x="6574154" y="11401425"/>
          <a:ext cx="900000" cy="468000"/>
        </a:xfrm>
        <a:prstGeom prst="homePlate">
          <a:avLst>
            <a:gd name="adj" fmla="val 24510"/>
          </a:avLst>
        </a:prstGeom>
        <a:solidFill>
          <a:schemeClr val="bg2">
            <a:lumMod val="75000"/>
          </a:schemeClr>
        </a:solidFill>
        <a:ln w="3175">
          <a:solidFill>
            <a:schemeClr val="bg1">
              <a:lumMod val="50000"/>
            </a:schemeClr>
          </a:solid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marL="0" indent="0" algn="ctr"/>
          <a:r>
            <a:rPr lang="en-US" sz="1200">
              <a:solidFill>
                <a:sysClr val="windowText" lastClr="000000"/>
              </a:solidFill>
              <a:latin typeface="+mn-lt"/>
              <a:ea typeface="+mn-ea"/>
              <a:cs typeface="+mn-cs"/>
            </a:rPr>
            <a:t>3. Resultat</a:t>
          </a:r>
        </a:p>
      </xdr:txBody>
    </xdr:sp>
    <xdr:clientData/>
  </xdr:twoCellAnchor>
  <xdr:twoCellAnchor>
    <xdr:from>
      <xdr:col>6</xdr:col>
      <xdr:colOff>200023</xdr:colOff>
      <xdr:row>84</xdr:row>
      <xdr:rowOff>182880</xdr:rowOff>
    </xdr:from>
    <xdr:to>
      <xdr:col>7</xdr:col>
      <xdr:colOff>6360373</xdr:colOff>
      <xdr:row>87</xdr:row>
      <xdr:rowOff>76200</xdr:rowOff>
    </xdr:to>
    <xdr:sp macro="" textlink="">
      <xdr:nvSpPr>
        <xdr:cNvPr id="10" name="Rektangel 9">
          <a:extLst>
            <a:ext uri="{FF2B5EF4-FFF2-40B4-BE49-F238E27FC236}">
              <a16:creationId xmlns:a16="http://schemas.microsoft.com/office/drawing/2014/main" id="{00000000-0008-0000-0100-00000A000000}"/>
            </a:ext>
          </a:extLst>
        </xdr:cNvPr>
        <xdr:cNvSpPr/>
      </xdr:nvSpPr>
      <xdr:spPr>
        <a:xfrm>
          <a:off x="7543798" y="14937105"/>
          <a:ext cx="6408000" cy="493395"/>
        </a:xfrm>
        <a:prstGeom prst="rect">
          <a:avLst/>
        </a:prstGeom>
        <a:solidFill>
          <a:schemeClr val="accent6">
            <a:lumMod val="75000"/>
          </a:schemeClr>
        </a:solidFill>
        <a:ln w="3175">
          <a:noFill/>
        </a:ln>
        <a:effectLst>
          <a:innerShdw blurRad="114300">
            <a:prstClr val="black"/>
          </a:innerShdw>
          <a:softEdge rad="31750"/>
        </a:effectLst>
      </xdr:spPr>
      <xdr:style>
        <a:lnRef idx="1">
          <a:schemeClr val="accent1"/>
        </a:lnRef>
        <a:fillRef idx="3">
          <a:schemeClr val="accent1"/>
        </a:fillRef>
        <a:effectRef idx="2">
          <a:schemeClr val="accent1"/>
        </a:effectRef>
        <a:fontRef idx="minor">
          <a:schemeClr val="lt1"/>
        </a:fontRef>
      </xdr:style>
      <xdr:txBody>
        <a:bodyPr rtlCol="0" anchor="ctr"/>
        <a:lstStyle/>
        <a:p>
          <a:pPr marL="0" indent="0" algn="ctr"/>
          <a:r>
            <a:rPr lang="en-US" sz="1200" i="1">
              <a:solidFill>
                <a:schemeClr val="lt1"/>
              </a:solidFill>
              <a:effectLst/>
              <a:latin typeface="+mn-lt"/>
              <a:ea typeface="+mn-ea"/>
              <a:cs typeface="+mn-cs"/>
            </a:rPr>
            <a:t>* Ange det internpris,</a:t>
          </a:r>
          <a:r>
            <a:rPr lang="en-US" sz="1200" i="1" baseline="0">
              <a:solidFill>
                <a:schemeClr val="lt1"/>
              </a:solidFill>
              <a:effectLst/>
              <a:latin typeface="+mn-lt"/>
              <a:ea typeface="+mn-ea"/>
              <a:cs typeface="+mn-cs"/>
            </a:rPr>
            <a:t> alternativt kostnaden för extern resurs, som används för att </a:t>
          </a:r>
          <a:r>
            <a:rPr lang="en-US" sz="1100" i="1">
              <a:solidFill>
                <a:schemeClr val="lt1"/>
              </a:solidFill>
              <a:effectLst/>
              <a:latin typeface="+mn-lt"/>
              <a:ea typeface="+mn-ea"/>
              <a:cs typeface="+mn-cs"/>
            </a:rPr>
            <a:t>hantera</a:t>
          </a:r>
          <a:r>
            <a:rPr lang="en-US" sz="1100" i="1" baseline="0">
              <a:solidFill>
                <a:schemeClr val="lt1"/>
              </a:solidFill>
              <a:effectLst/>
              <a:latin typeface="+mn-lt"/>
              <a:ea typeface="+mn-ea"/>
              <a:cs typeface="+mn-cs"/>
            </a:rPr>
            <a:t> </a:t>
          </a:r>
          <a:r>
            <a:rPr lang="en-US" sz="1100" i="1">
              <a:solidFill>
                <a:schemeClr val="lt1"/>
              </a:solidFill>
              <a:effectLst/>
              <a:latin typeface="+mn-lt"/>
              <a:ea typeface="+mn-ea"/>
              <a:cs typeface="+mn-cs"/>
            </a:rPr>
            <a:t>installationen av ett skåp och tillhörande uppgifter som mottagande av reklamationer och beställning av jobb</a:t>
          </a:r>
          <a:endParaRPr lang="en-US" sz="1200" i="1">
            <a:solidFill>
              <a:schemeClr val="bg1">
                <a:lumMod val="50000"/>
              </a:schemeClr>
            </a:solidFill>
            <a:latin typeface="+mn-lt"/>
            <a:ea typeface="+mn-ea"/>
            <a:cs typeface="+mn-cs"/>
          </a:endParaRPr>
        </a:p>
      </xdr:txBody>
    </xdr:sp>
    <xdr:clientData/>
  </xdr:twoCellAnchor>
  <xdr:twoCellAnchor>
    <xdr:from>
      <xdr:col>3</xdr:col>
      <xdr:colOff>1446135</xdr:colOff>
      <xdr:row>66</xdr:row>
      <xdr:rowOff>123825</xdr:rowOff>
    </xdr:from>
    <xdr:to>
      <xdr:col>4</xdr:col>
      <xdr:colOff>973560</xdr:colOff>
      <xdr:row>69</xdr:row>
      <xdr:rowOff>106050</xdr:rowOff>
    </xdr:to>
    <xdr:sp macro="" textlink="">
      <xdr:nvSpPr>
        <xdr:cNvPr id="11" name="Pil: femhörning 10">
          <a:hlinkClick xmlns:r="http://schemas.openxmlformats.org/officeDocument/2006/relationships" r:id="rId3"/>
          <a:extLst>
            <a:ext uri="{FF2B5EF4-FFF2-40B4-BE49-F238E27FC236}">
              <a16:creationId xmlns:a16="http://schemas.microsoft.com/office/drawing/2014/main" id="{00000000-0008-0000-0100-00000B000000}"/>
            </a:ext>
          </a:extLst>
        </xdr:cNvPr>
        <xdr:cNvSpPr/>
      </xdr:nvSpPr>
      <xdr:spPr>
        <a:xfrm flipH="1">
          <a:off x="4132185" y="11391900"/>
          <a:ext cx="1080000" cy="468000"/>
        </a:xfrm>
        <a:prstGeom prst="homePlate">
          <a:avLst>
            <a:gd name="adj" fmla="val 24510"/>
          </a:avLst>
        </a:prstGeom>
        <a:solidFill>
          <a:schemeClr val="bg2">
            <a:lumMod val="75000"/>
          </a:schemeClr>
        </a:solidFill>
        <a:ln w="3175">
          <a:solidFill>
            <a:schemeClr val="bg1">
              <a:lumMod val="50000"/>
            </a:schemeClr>
          </a:solid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marL="0" indent="0" algn="ctr"/>
          <a:r>
            <a:rPr lang="en-US" sz="1200">
              <a:solidFill>
                <a:sysClr val="windowText" lastClr="000000"/>
              </a:solidFill>
              <a:latin typeface="+mn-lt"/>
              <a:ea typeface="+mn-ea"/>
              <a:cs typeface="+mn-cs"/>
            </a:rPr>
            <a:t>1. Grunddata</a:t>
          </a:r>
        </a:p>
      </xdr:txBody>
    </xdr:sp>
    <xdr:clientData/>
  </xdr:twoCellAnchor>
  <xdr:twoCellAnchor editAs="absolute">
    <xdr:from>
      <xdr:col>4</xdr:col>
      <xdr:colOff>1016238</xdr:colOff>
      <xdr:row>66</xdr:row>
      <xdr:rowOff>135255</xdr:rowOff>
    </xdr:from>
    <xdr:to>
      <xdr:col>5</xdr:col>
      <xdr:colOff>740276</xdr:colOff>
      <xdr:row>69</xdr:row>
      <xdr:rowOff>115575</xdr:rowOff>
    </xdr:to>
    <xdr:sp macro="" textlink="">
      <xdr:nvSpPr>
        <xdr:cNvPr id="12" name="Rektangel: rundade hörn 11">
          <a:extLst>
            <a:ext uri="{FF2B5EF4-FFF2-40B4-BE49-F238E27FC236}">
              <a16:creationId xmlns:a16="http://schemas.microsoft.com/office/drawing/2014/main" id="{00000000-0008-0000-0100-00000C000000}"/>
            </a:ext>
          </a:extLst>
        </xdr:cNvPr>
        <xdr:cNvSpPr/>
      </xdr:nvSpPr>
      <xdr:spPr>
        <a:xfrm>
          <a:off x="5254863" y="11403330"/>
          <a:ext cx="1276613" cy="466095"/>
        </a:xfrm>
        <a:prstGeom prst="roundRect">
          <a:avLst>
            <a:gd name="adj" fmla="val 0"/>
          </a:avLst>
        </a:prstGeom>
        <a:solidFill>
          <a:schemeClr val="bg2">
            <a:lumMod val="25000"/>
          </a:schemeClr>
        </a:solidFill>
        <a:ln w="3175">
          <a:solidFill>
            <a:schemeClr val="bg1">
              <a:lumMod val="50000"/>
            </a:schemeClr>
          </a:solid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200">
              <a:solidFill>
                <a:schemeClr val="bg1"/>
              </a:solidFill>
            </a:rPr>
            <a:t>2. Pris</a:t>
          </a:r>
          <a:r>
            <a:rPr lang="en-US" sz="1200" baseline="0">
              <a:solidFill>
                <a:schemeClr val="bg1"/>
              </a:solidFill>
            </a:rPr>
            <a:t> för inköp och installation</a:t>
          </a:r>
          <a:endParaRPr lang="en-US" sz="1200">
            <a:solidFill>
              <a:schemeClr val="bg1"/>
            </a:solidFill>
          </a:endParaRPr>
        </a:p>
      </xdr:txBody>
    </xdr:sp>
    <xdr:clientData/>
  </xdr:twoCellAnchor>
  <xdr:twoCellAnchor>
    <xdr:from>
      <xdr:col>3</xdr:col>
      <xdr:colOff>365757</xdr:colOff>
      <xdr:row>66</xdr:row>
      <xdr:rowOff>123825</xdr:rowOff>
    </xdr:from>
    <xdr:to>
      <xdr:col>3</xdr:col>
      <xdr:colOff>1517757</xdr:colOff>
      <xdr:row>69</xdr:row>
      <xdr:rowOff>106783</xdr:rowOff>
    </xdr:to>
    <xdr:sp macro="" textlink="">
      <xdr:nvSpPr>
        <xdr:cNvPr id="4" name="Pil: sparr 3">
          <a:hlinkClick xmlns:r="http://schemas.openxmlformats.org/officeDocument/2006/relationships" r:id="rId4"/>
          <a:extLst>
            <a:ext uri="{FF2B5EF4-FFF2-40B4-BE49-F238E27FC236}">
              <a16:creationId xmlns:a16="http://schemas.microsoft.com/office/drawing/2014/main" id="{00000000-0008-0000-0100-000004000000}"/>
            </a:ext>
          </a:extLst>
        </xdr:cNvPr>
        <xdr:cNvSpPr/>
      </xdr:nvSpPr>
      <xdr:spPr>
        <a:xfrm flipH="1">
          <a:off x="3051807" y="11391900"/>
          <a:ext cx="1152000" cy="468733"/>
        </a:xfrm>
        <a:prstGeom prst="chevron">
          <a:avLst>
            <a:gd name="adj" fmla="val 24589"/>
          </a:avLst>
        </a:prstGeom>
        <a:solidFill>
          <a:schemeClr val="bg2">
            <a:lumMod val="75000"/>
          </a:schemeClr>
        </a:solidFill>
        <a:ln w="3175">
          <a:solidFill>
            <a:schemeClr val="bg1">
              <a:lumMod val="50000"/>
            </a:schemeClr>
          </a:solid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marL="0" indent="0" algn="ctr"/>
          <a:r>
            <a:rPr lang="en-US" sz="1200">
              <a:solidFill>
                <a:sysClr val="windowText" lastClr="000000"/>
              </a:solidFill>
              <a:latin typeface="+mn-lt"/>
              <a:ea typeface="+mn-ea"/>
              <a:cs typeface="+mn-cs"/>
            </a:rPr>
            <a:t>Förstasidan</a:t>
          </a:r>
        </a:p>
      </xdr:txBody>
    </xdr:sp>
    <xdr:clientData/>
  </xdr:twoCellAnchor>
  <xdr:twoCellAnchor>
    <xdr:from>
      <xdr:col>3</xdr:col>
      <xdr:colOff>307610</xdr:colOff>
      <xdr:row>1</xdr:row>
      <xdr:rowOff>133350</xdr:rowOff>
    </xdr:from>
    <xdr:to>
      <xdr:col>3</xdr:col>
      <xdr:colOff>1307734</xdr:colOff>
      <xdr:row>4</xdr:row>
      <xdr:rowOff>115575</xdr:rowOff>
    </xdr:to>
    <xdr:sp macro="" textlink="">
      <xdr:nvSpPr>
        <xdr:cNvPr id="18" name="Pil: femhörning 17">
          <a:hlinkClick xmlns:r="http://schemas.openxmlformats.org/officeDocument/2006/relationships" r:id="rId4"/>
          <a:extLst>
            <a:ext uri="{FF2B5EF4-FFF2-40B4-BE49-F238E27FC236}">
              <a16:creationId xmlns:a16="http://schemas.microsoft.com/office/drawing/2014/main" id="{00000000-0008-0000-0100-000012000000}"/>
            </a:ext>
          </a:extLst>
        </xdr:cNvPr>
        <xdr:cNvSpPr/>
      </xdr:nvSpPr>
      <xdr:spPr>
        <a:xfrm flipH="1">
          <a:off x="2993660" y="295275"/>
          <a:ext cx="1000124" cy="468000"/>
        </a:xfrm>
        <a:prstGeom prst="homePlate">
          <a:avLst>
            <a:gd name="adj" fmla="val 24510"/>
          </a:avLst>
        </a:prstGeom>
        <a:solidFill>
          <a:schemeClr val="bg2">
            <a:lumMod val="75000"/>
          </a:schemeClr>
        </a:solidFill>
        <a:ln w="3175">
          <a:solidFill>
            <a:schemeClr val="bg1">
              <a:lumMod val="50000"/>
            </a:schemeClr>
          </a:solid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marL="0" indent="0" algn="ctr"/>
          <a:r>
            <a:rPr lang="en-US" sz="1200" baseline="0">
              <a:solidFill>
                <a:sysClr val="windowText" lastClr="000000"/>
              </a:solidFill>
              <a:latin typeface="+mn-lt"/>
              <a:ea typeface="+mn-ea"/>
              <a:cs typeface="+mn-cs"/>
            </a:rPr>
            <a:t>Förstasidan</a:t>
          </a:r>
        </a:p>
      </xdr:txBody>
    </xdr:sp>
    <xdr:clientData/>
  </xdr:twoCellAnchor>
  <xdr:twoCellAnchor editAs="absolute">
    <xdr:from>
      <xdr:col>3</xdr:col>
      <xdr:colOff>1357527</xdr:colOff>
      <xdr:row>1</xdr:row>
      <xdr:rowOff>133350</xdr:rowOff>
    </xdr:from>
    <xdr:to>
      <xdr:col>4</xdr:col>
      <xdr:colOff>859155</xdr:colOff>
      <xdr:row>4</xdr:row>
      <xdr:rowOff>115575</xdr:rowOff>
    </xdr:to>
    <xdr:sp macro="" textlink="">
      <xdr:nvSpPr>
        <xdr:cNvPr id="19" name="Rektangel: rundade hörn 18">
          <a:extLst>
            <a:ext uri="{FF2B5EF4-FFF2-40B4-BE49-F238E27FC236}">
              <a16:creationId xmlns:a16="http://schemas.microsoft.com/office/drawing/2014/main" id="{00000000-0008-0000-0100-000013000000}"/>
            </a:ext>
          </a:extLst>
        </xdr:cNvPr>
        <xdr:cNvSpPr/>
      </xdr:nvSpPr>
      <xdr:spPr>
        <a:xfrm>
          <a:off x="4043577" y="295275"/>
          <a:ext cx="1054203" cy="468000"/>
        </a:xfrm>
        <a:prstGeom prst="roundRect">
          <a:avLst>
            <a:gd name="adj" fmla="val 0"/>
          </a:avLst>
        </a:prstGeom>
        <a:solidFill>
          <a:schemeClr val="bg2">
            <a:lumMod val="25000"/>
          </a:schemeClr>
        </a:solidFill>
        <a:ln w="3175">
          <a:solidFill>
            <a:schemeClr val="bg1">
              <a:lumMod val="50000"/>
            </a:schemeClr>
          </a:solid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200">
              <a:solidFill>
                <a:schemeClr val="bg1"/>
              </a:solidFill>
            </a:rPr>
            <a:t>1. </a:t>
          </a:r>
          <a:r>
            <a:rPr lang="en-US" sz="1200" baseline="0">
              <a:solidFill>
                <a:schemeClr val="bg1"/>
              </a:solidFill>
            </a:rPr>
            <a:t>Grunddata</a:t>
          </a:r>
        </a:p>
      </xdr:txBody>
    </xdr:sp>
    <xdr:clientData/>
  </xdr:twoCellAnchor>
  <xdr:twoCellAnchor>
    <xdr:from>
      <xdr:col>5</xdr:col>
      <xdr:colOff>823600</xdr:colOff>
      <xdr:row>1</xdr:row>
      <xdr:rowOff>133350</xdr:rowOff>
    </xdr:from>
    <xdr:to>
      <xdr:col>7</xdr:col>
      <xdr:colOff>103375</xdr:colOff>
      <xdr:row>4</xdr:row>
      <xdr:rowOff>116308</xdr:rowOff>
    </xdr:to>
    <xdr:sp macro="" textlink="">
      <xdr:nvSpPr>
        <xdr:cNvPr id="22" name="Pil: sparr 21">
          <a:hlinkClick xmlns:r="http://schemas.openxmlformats.org/officeDocument/2006/relationships" r:id="rId2"/>
          <a:extLst>
            <a:ext uri="{FF2B5EF4-FFF2-40B4-BE49-F238E27FC236}">
              <a16:creationId xmlns:a16="http://schemas.microsoft.com/office/drawing/2014/main" id="{00000000-0008-0000-0100-000016000000}"/>
            </a:ext>
          </a:extLst>
        </xdr:cNvPr>
        <xdr:cNvSpPr/>
      </xdr:nvSpPr>
      <xdr:spPr>
        <a:xfrm>
          <a:off x="6614800" y="295275"/>
          <a:ext cx="1080000" cy="468733"/>
        </a:xfrm>
        <a:prstGeom prst="chevron">
          <a:avLst>
            <a:gd name="adj" fmla="val 24589"/>
          </a:avLst>
        </a:prstGeom>
        <a:solidFill>
          <a:schemeClr val="bg2">
            <a:lumMod val="75000"/>
          </a:schemeClr>
        </a:solidFill>
        <a:ln w="3175">
          <a:solidFill>
            <a:schemeClr val="bg1">
              <a:lumMod val="50000"/>
            </a:schemeClr>
          </a:solid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marL="0" indent="0" algn="ctr"/>
          <a:r>
            <a:rPr lang="en-US" sz="1200">
              <a:solidFill>
                <a:sysClr val="windowText" lastClr="000000"/>
              </a:solidFill>
              <a:latin typeface="+mn-lt"/>
              <a:ea typeface="+mn-ea"/>
              <a:cs typeface="+mn-cs"/>
            </a:rPr>
            <a:t>3.</a:t>
          </a:r>
          <a:r>
            <a:rPr lang="en-US" sz="1200" baseline="0">
              <a:solidFill>
                <a:sysClr val="windowText" lastClr="000000"/>
              </a:solidFill>
              <a:latin typeface="+mn-lt"/>
              <a:ea typeface="+mn-ea"/>
              <a:cs typeface="+mn-cs"/>
            </a:rPr>
            <a:t> Resultat</a:t>
          </a:r>
          <a:endParaRPr lang="en-US" sz="1200">
            <a:solidFill>
              <a:sysClr val="windowText" lastClr="000000"/>
            </a:solidFill>
            <a:latin typeface="+mn-lt"/>
            <a:ea typeface="+mn-ea"/>
            <a:cs typeface="+mn-cs"/>
          </a:endParaRPr>
        </a:p>
      </xdr:txBody>
    </xdr:sp>
    <xdr:clientData/>
  </xdr:twoCellAnchor>
  <xdr:twoCellAnchor>
    <xdr:from>
      <xdr:col>6</xdr:col>
      <xdr:colOff>200022</xdr:colOff>
      <xdr:row>87</xdr:row>
      <xdr:rowOff>173354</xdr:rowOff>
    </xdr:from>
    <xdr:to>
      <xdr:col>7</xdr:col>
      <xdr:colOff>6360372</xdr:colOff>
      <xdr:row>90</xdr:row>
      <xdr:rowOff>95250</xdr:rowOff>
    </xdr:to>
    <xdr:sp macro="" textlink="">
      <xdr:nvSpPr>
        <xdr:cNvPr id="15" name="Rektangel 14">
          <a:extLst>
            <a:ext uri="{FF2B5EF4-FFF2-40B4-BE49-F238E27FC236}">
              <a16:creationId xmlns:a16="http://schemas.microsoft.com/office/drawing/2014/main" id="{E2A8DC1B-7834-48A3-918D-5365576E4E07}"/>
            </a:ext>
          </a:extLst>
        </xdr:cNvPr>
        <xdr:cNvSpPr/>
      </xdr:nvSpPr>
      <xdr:spPr>
        <a:xfrm>
          <a:off x="7543797" y="15527654"/>
          <a:ext cx="6408000" cy="521971"/>
        </a:xfrm>
        <a:prstGeom prst="rect">
          <a:avLst/>
        </a:prstGeom>
        <a:solidFill>
          <a:schemeClr val="accent6">
            <a:lumMod val="75000"/>
          </a:schemeClr>
        </a:solidFill>
        <a:ln w="3175">
          <a:noFill/>
        </a:ln>
        <a:effectLst>
          <a:innerShdw blurRad="114300">
            <a:prstClr val="black"/>
          </a:innerShdw>
          <a:softEdge rad="31750"/>
        </a:effectLst>
      </xdr:spPr>
      <xdr:style>
        <a:lnRef idx="1">
          <a:schemeClr val="accent1"/>
        </a:lnRef>
        <a:fillRef idx="3">
          <a:schemeClr val="accent1"/>
        </a:fillRef>
        <a:effectRef idx="2">
          <a:schemeClr val="accent1"/>
        </a:effectRef>
        <a:fontRef idx="minor">
          <a:schemeClr val="lt1"/>
        </a:fontRef>
      </xdr:style>
      <xdr:txBody>
        <a:bodyPr rtlCol="0" anchor="ctr"/>
        <a:lstStyle/>
        <a:p>
          <a:pPr marL="0" indent="0" algn="ctr"/>
          <a:r>
            <a:rPr lang="en-US" sz="1200" i="1">
              <a:solidFill>
                <a:schemeClr val="lt1"/>
              </a:solidFill>
              <a:effectLst/>
              <a:latin typeface="+mn-lt"/>
              <a:ea typeface="+mn-ea"/>
              <a:cs typeface="+mn-cs"/>
            </a:rPr>
            <a:t>* </a:t>
          </a:r>
          <a:r>
            <a:rPr lang="en-US" sz="1200" i="1">
              <a:solidFill>
                <a:schemeClr val="bg1"/>
              </a:solidFill>
              <a:latin typeface="+mn-lt"/>
              <a:ea typeface="+mn-ea"/>
              <a:cs typeface="+mn-cs"/>
            </a:rPr>
            <a:t>Uppskatta hur</a:t>
          </a:r>
          <a:r>
            <a:rPr lang="en-US" sz="1200" i="1" baseline="0">
              <a:solidFill>
                <a:schemeClr val="bg1"/>
              </a:solidFill>
              <a:latin typeface="+mn-lt"/>
              <a:ea typeface="+mn-ea"/>
              <a:cs typeface="+mn-cs"/>
            </a:rPr>
            <a:t> mycket tid som behövs </a:t>
          </a:r>
          <a:r>
            <a:rPr lang="en-US" sz="1200" i="1">
              <a:solidFill>
                <a:schemeClr val="bg1"/>
              </a:solidFill>
              <a:latin typeface="+mn-lt"/>
              <a:ea typeface="+mn-ea"/>
              <a:cs typeface="+mn-cs"/>
            </a:rPr>
            <a:t>för att hantera</a:t>
          </a:r>
          <a:r>
            <a:rPr lang="en-US" sz="1200" i="1" baseline="0">
              <a:solidFill>
                <a:schemeClr val="bg1"/>
              </a:solidFill>
              <a:latin typeface="+mn-lt"/>
              <a:ea typeface="+mn-ea"/>
              <a:cs typeface="+mn-cs"/>
            </a:rPr>
            <a:t> </a:t>
          </a:r>
          <a:r>
            <a:rPr lang="en-US" sz="1200" i="1">
              <a:solidFill>
                <a:schemeClr val="bg1"/>
              </a:solidFill>
              <a:latin typeface="+mn-lt"/>
              <a:ea typeface="+mn-ea"/>
              <a:cs typeface="+mn-cs"/>
            </a:rPr>
            <a:t>installationen av ett skåp och tillhörande uppgifter som mottagande av reklamationer och beställning av jobb.</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10</xdr:col>
      <xdr:colOff>1337358</xdr:colOff>
      <xdr:row>7</xdr:row>
      <xdr:rowOff>11205</xdr:rowOff>
    </xdr:from>
    <xdr:to>
      <xdr:col>11</xdr:col>
      <xdr:colOff>4699000</xdr:colOff>
      <xdr:row>10</xdr:row>
      <xdr:rowOff>142958</xdr:rowOff>
    </xdr:to>
    <xdr:sp macro="" textlink="">
      <xdr:nvSpPr>
        <xdr:cNvPr id="37" name="Pil: femhörning 36">
          <a:extLst>
            <a:ext uri="{FF2B5EF4-FFF2-40B4-BE49-F238E27FC236}">
              <a16:creationId xmlns:a16="http://schemas.microsoft.com/office/drawing/2014/main" id="{00000000-0008-0000-0200-000025000000}"/>
            </a:ext>
          </a:extLst>
        </xdr:cNvPr>
        <xdr:cNvSpPr/>
      </xdr:nvSpPr>
      <xdr:spPr>
        <a:xfrm>
          <a:off x="17672733" y="1630455"/>
          <a:ext cx="4726892" cy="735003"/>
        </a:xfrm>
        <a:prstGeom prst="homePlate">
          <a:avLst>
            <a:gd name="adj" fmla="val 24510"/>
          </a:avLst>
        </a:prstGeom>
        <a:solidFill>
          <a:schemeClr val="accent3">
            <a:lumMod val="60000"/>
            <a:lumOff val="40000"/>
          </a:schemeClr>
        </a:solidFill>
        <a:ln w="3175">
          <a:solidFill>
            <a:schemeClr val="bg1">
              <a:lumMod val="50000"/>
            </a:schemeClr>
          </a:solid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marL="0" indent="0" algn="ctr"/>
          <a:r>
            <a:rPr lang="en-US" sz="3200" b="0">
              <a:solidFill>
                <a:schemeClr val="bg1">
                  <a:lumMod val="50000"/>
                </a:schemeClr>
              </a:solidFill>
              <a:latin typeface="+mn-lt"/>
              <a:ea typeface="+mn-ea"/>
              <a:cs typeface="+mn-cs"/>
            </a:rPr>
            <a:t>Skåforms fördelar</a:t>
          </a:r>
        </a:p>
      </xdr:txBody>
    </xdr:sp>
    <xdr:clientData/>
  </xdr:twoCellAnchor>
  <xdr:twoCellAnchor editAs="absolute">
    <xdr:from>
      <xdr:col>11</xdr:col>
      <xdr:colOff>3720376</xdr:colOff>
      <xdr:row>29</xdr:row>
      <xdr:rowOff>369852</xdr:rowOff>
    </xdr:from>
    <xdr:to>
      <xdr:col>13</xdr:col>
      <xdr:colOff>1734241</xdr:colOff>
      <xdr:row>37</xdr:row>
      <xdr:rowOff>297049</xdr:rowOff>
    </xdr:to>
    <xdr:graphicFrame macro="">
      <xdr:nvGraphicFramePr>
        <xdr:cNvPr id="15" name="Diagram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2092063</xdr:colOff>
      <xdr:row>38</xdr:row>
      <xdr:rowOff>129019</xdr:rowOff>
    </xdr:from>
    <xdr:to>
      <xdr:col>15</xdr:col>
      <xdr:colOff>23831</xdr:colOff>
      <xdr:row>46</xdr:row>
      <xdr:rowOff>63019</xdr:rowOff>
    </xdr:to>
    <xdr:graphicFrame macro="">
      <xdr:nvGraphicFramePr>
        <xdr:cNvPr id="16" name="Diagram 15">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11</xdr:col>
      <xdr:colOff>78055</xdr:colOff>
      <xdr:row>38</xdr:row>
      <xdr:rowOff>91371</xdr:rowOff>
    </xdr:from>
    <xdr:to>
      <xdr:col>12</xdr:col>
      <xdr:colOff>744084</xdr:colOff>
      <xdr:row>46</xdr:row>
      <xdr:rowOff>25371</xdr:rowOff>
    </xdr:to>
    <xdr:graphicFrame macro="">
      <xdr:nvGraphicFramePr>
        <xdr:cNvPr id="14" name="Diagram 13">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xdr:col>
      <xdr:colOff>220</xdr:colOff>
      <xdr:row>30</xdr:row>
      <xdr:rowOff>196246</xdr:rowOff>
    </xdr:from>
    <xdr:to>
      <xdr:col>3</xdr:col>
      <xdr:colOff>1888671</xdr:colOff>
      <xdr:row>36</xdr:row>
      <xdr:rowOff>335643</xdr:rowOff>
    </xdr:to>
    <xdr:grpSp>
      <xdr:nvGrpSpPr>
        <xdr:cNvPr id="2" name="Grupp 1">
          <a:extLst>
            <a:ext uri="{FF2B5EF4-FFF2-40B4-BE49-F238E27FC236}">
              <a16:creationId xmlns:a16="http://schemas.microsoft.com/office/drawing/2014/main" id="{00000000-0008-0000-0200-000002000000}"/>
            </a:ext>
          </a:extLst>
        </xdr:cNvPr>
        <xdr:cNvGrpSpPr/>
      </xdr:nvGrpSpPr>
      <xdr:grpSpPr>
        <a:xfrm>
          <a:off x="1357533" y="12078684"/>
          <a:ext cx="5769888" cy="3092147"/>
          <a:chOff x="1416474" y="13924696"/>
          <a:chExt cx="5849739" cy="2893733"/>
        </a:xfrm>
      </xdr:grpSpPr>
      <xdr:sp macro="" textlink="">
        <xdr:nvSpPr>
          <xdr:cNvPr id="5" name="Pratbubbla: rektangel med rundade hörn 4">
            <a:extLst>
              <a:ext uri="{FF2B5EF4-FFF2-40B4-BE49-F238E27FC236}">
                <a16:creationId xmlns:a16="http://schemas.microsoft.com/office/drawing/2014/main" id="{00000000-0008-0000-0200-000005000000}"/>
              </a:ext>
            </a:extLst>
          </xdr:cNvPr>
          <xdr:cNvSpPr/>
        </xdr:nvSpPr>
        <xdr:spPr>
          <a:xfrm>
            <a:off x="1416474" y="13924696"/>
            <a:ext cx="5849739" cy="2893733"/>
          </a:xfrm>
          <a:prstGeom prst="wedgeRoundRectCallout">
            <a:avLst/>
          </a:prstGeom>
          <a:solidFill>
            <a:schemeClr val="bg1"/>
          </a:solidFill>
          <a:ln w="3175">
            <a:solidFill>
              <a:schemeClr val="accent3">
                <a:lumMod val="50000"/>
              </a:schemeClr>
            </a:solid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sp macro="" textlink="">
        <xdr:nvSpPr>
          <xdr:cNvPr id="3074" name="Text Box 2">
            <a:extLst>
              <a:ext uri="{FF2B5EF4-FFF2-40B4-BE49-F238E27FC236}">
                <a16:creationId xmlns:a16="http://schemas.microsoft.com/office/drawing/2014/main" id="{00000000-0008-0000-0200-0000020C0000}"/>
              </a:ext>
            </a:extLst>
          </xdr:cNvPr>
          <xdr:cNvSpPr txBox="1">
            <a:spLocks noChangeArrowheads="1"/>
          </xdr:cNvSpPr>
        </xdr:nvSpPr>
        <xdr:spPr bwMode="auto">
          <a:xfrm>
            <a:off x="1601771" y="13991277"/>
            <a:ext cx="5479145" cy="2684367"/>
          </a:xfrm>
          <a:prstGeom prst="rect">
            <a:avLst/>
          </a:prstGeom>
          <a:noFill/>
          <a:ln w="9525">
            <a:noFill/>
            <a:miter lim="800000"/>
            <a:headEnd/>
            <a:tailEnd/>
          </a:ln>
        </xdr:spPr>
        <xdr:txBody>
          <a:bodyPr vertOverflow="clip" wrap="square" lIns="27432" tIns="18288" rIns="0" bIns="0" anchor="t" upright="1"/>
          <a:lstStyle/>
          <a:p>
            <a:pPr algn="l" rtl="0">
              <a:defRPr sz="1000"/>
            </a:pPr>
            <a:r>
              <a:rPr lang="en-US" sz="2000" b="0" i="1" u="none" strike="noStrike" baseline="0">
                <a:solidFill>
                  <a:srgbClr val="000000"/>
                </a:solidFill>
                <a:latin typeface="+mn-lt"/>
                <a:ea typeface="Verdana"/>
                <a:cs typeface="Verdana"/>
              </a:rPr>
              <a:t>”Materialet i kompakt högtryckslaminat</a:t>
            </a:r>
          </a:p>
          <a:p>
            <a:pPr algn="l" rtl="0">
              <a:defRPr sz="1000"/>
            </a:pPr>
            <a:r>
              <a:rPr lang="en-US" sz="2000" b="0" i="1" u="none" strike="noStrike" baseline="0">
                <a:solidFill>
                  <a:srgbClr val="000000"/>
                </a:solidFill>
                <a:latin typeface="+mn-lt"/>
                <a:ea typeface="Verdana"/>
                <a:cs typeface="Verdana"/>
              </a:rPr>
              <a:t>är orsaken till att vi valt Skåform. Vi har aldrig haft några reklamationer. Det ger en bra ekonomi vilket är otroligt viktigt ur ett förvaltningsperspektiv. Sen är det en stor fördel gentemot andra märken att man kan bygga samman eller ta bort, till exempelvis belysning, i samma kvalitetsmaterial.”</a:t>
            </a:r>
          </a:p>
          <a:p>
            <a:pPr algn="r" rtl="0">
              <a:defRPr sz="1000"/>
            </a:pPr>
            <a:r>
              <a:rPr lang="en-US" sz="1800" b="1" i="0" u="none" strike="noStrike" baseline="0">
                <a:solidFill>
                  <a:srgbClr val="000000"/>
                </a:solidFill>
                <a:latin typeface="+mn-lt"/>
                <a:ea typeface="Verdana"/>
                <a:cs typeface="Verdana"/>
              </a:rPr>
              <a:t>Jan Berndtsson</a:t>
            </a:r>
          </a:p>
          <a:p>
            <a:pPr algn="r" rtl="0">
              <a:defRPr sz="1000"/>
            </a:pPr>
            <a:r>
              <a:rPr lang="en-US" sz="1800" b="1" i="0" u="none" strike="noStrike" baseline="0">
                <a:solidFill>
                  <a:srgbClr val="000000"/>
                </a:solidFill>
                <a:latin typeface="+mn-lt"/>
                <a:ea typeface="Verdana"/>
                <a:cs typeface="Verdana"/>
              </a:rPr>
              <a:t>AB Bostäder i Borås</a:t>
            </a:r>
          </a:p>
          <a:p>
            <a:pPr algn="ctr" rtl="0">
              <a:defRPr sz="1000"/>
            </a:pPr>
            <a:endParaRPr lang="en-US" sz="1050" b="0" i="0" u="none" strike="noStrike" baseline="0">
              <a:solidFill>
                <a:srgbClr val="000000"/>
              </a:solidFill>
              <a:latin typeface="Verdana"/>
              <a:ea typeface="Verdana"/>
              <a:cs typeface="Verdana"/>
            </a:endParaRPr>
          </a:p>
        </xdr:txBody>
      </xdr:sp>
    </xdr:grpSp>
    <xdr:clientData/>
  </xdr:twoCellAnchor>
  <xdr:twoCellAnchor editAs="absolute">
    <xdr:from>
      <xdr:col>4</xdr:col>
      <xdr:colOff>1318047</xdr:colOff>
      <xdr:row>30</xdr:row>
      <xdr:rowOff>267003</xdr:rowOff>
    </xdr:from>
    <xdr:to>
      <xdr:col>9</xdr:col>
      <xdr:colOff>74842</xdr:colOff>
      <xdr:row>35</xdr:row>
      <xdr:rowOff>141969</xdr:rowOff>
    </xdr:to>
    <xdr:grpSp>
      <xdr:nvGrpSpPr>
        <xdr:cNvPr id="6" name="Grupp 5">
          <a:extLst>
            <a:ext uri="{FF2B5EF4-FFF2-40B4-BE49-F238E27FC236}">
              <a16:creationId xmlns:a16="http://schemas.microsoft.com/office/drawing/2014/main" id="{00000000-0008-0000-0200-000006000000}"/>
            </a:ext>
          </a:extLst>
        </xdr:cNvPr>
        <xdr:cNvGrpSpPr/>
      </xdr:nvGrpSpPr>
      <xdr:grpSpPr>
        <a:xfrm>
          <a:off x="9152360" y="12149441"/>
          <a:ext cx="5829107" cy="2303841"/>
          <a:chOff x="8185114" y="13992732"/>
          <a:chExt cx="5850000" cy="1886803"/>
        </a:xfrm>
      </xdr:grpSpPr>
      <xdr:sp macro="" textlink="">
        <xdr:nvSpPr>
          <xdr:cNvPr id="20" name="Pratbubbla: rektangel med rundade hörn 19">
            <a:extLst>
              <a:ext uri="{FF2B5EF4-FFF2-40B4-BE49-F238E27FC236}">
                <a16:creationId xmlns:a16="http://schemas.microsoft.com/office/drawing/2014/main" id="{00000000-0008-0000-0200-000014000000}"/>
              </a:ext>
            </a:extLst>
          </xdr:cNvPr>
          <xdr:cNvSpPr/>
        </xdr:nvSpPr>
        <xdr:spPr>
          <a:xfrm>
            <a:off x="8185114" y="13992732"/>
            <a:ext cx="5850000" cy="1886803"/>
          </a:xfrm>
          <a:prstGeom prst="wedgeRoundRectCallout">
            <a:avLst/>
          </a:prstGeom>
          <a:solidFill>
            <a:schemeClr val="bg1"/>
          </a:solidFill>
          <a:ln w="3175">
            <a:solidFill>
              <a:schemeClr val="accent3">
                <a:lumMod val="50000"/>
              </a:schemeClr>
            </a:solid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sp macro="" textlink="">
        <xdr:nvSpPr>
          <xdr:cNvPr id="21" name="Text Box 2">
            <a:extLst>
              <a:ext uri="{FF2B5EF4-FFF2-40B4-BE49-F238E27FC236}">
                <a16:creationId xmlns:a16="http://schemas.microsoft.com/office/drawing/2014/main" id="{00000000-0008-0000-0200-000015000000}"/>
              </a:ext>
            </a:extLst>
          </xdr:cNvPr>
          <xdr:cNvSpPr txBox="1">
            <a:spLocks noChangeArrowheads="1"/>
          </xdr:cNvSpPr>
        </xdr:nvSpPr>
        <xdr:spPr bwMode="auto">
          <a:xfrm>
            <a:off x="8355026" y="14082715"/>
            <a:ext cx="5510177" cy="1706837"/>
          </a:xfrm>
          <a:prstGeom prst="rect">
            <a:avLst/>
          </a:prstGeom>
          <a:noFill/>
          <a:ln w="9525">
            <a:noFill/>
            <a:miter lim="800000"/>
            <a:headEnd/>
            <a:tailEnd/>
          </a:ln>
        </xdr:spPr>
        <xdr:txBody>
          <a:bodyPr vertOverflow="clip" wrap="square" lIns="27432" tIns="18288" rIns="0" bIns="0" anchor="t" upright="1"/>
          <a:lstStyle/>
          <a:p>
            <a:pPr algn="l"/>
            <a:r>
              <a:rPr lang="en-US" sz="2000" i="1">
                <a:effectLst/>
                <a:latin typeface="+mn-lt"/>
                <a:ea typeface="Verdana" panose="020B0604030504040204" pitchFamily="34" charset="0"/>
                <a:cs typeface="Verdana" panose="020B0604030504040204" pitchFamily="34" charset="0"/>
              </a:rPr>
              <a:t>"Badrumsskåp måste hålla. De ska också vara stabila, lättstädade och hygieniska. Högtryckslaminat är superintressant eftersom det står emot så mycket slitage och är just hygieniskt.”</a:t>
            </a:r>
          </a:p>
          <a:p>
            <a:pPr algn="r"/>
            <a:r>
              <a:rPr lang="en-US" sz="2000" b="1" i="0">
                <a:effectLst/>
                <a:latin typeface="+mn-lt"/>
                <a:ea typeface="Verdana" panose="020B0604030504040204" pitchFamily="34" charset="0"/>
                <a:cs typeface="Verdana" panose="020B0604030504040204" pitchFamily="34" charset="0"/>
              </a:rPr>
              <a:t>Kerstin Sigbo </a:t>
            </a:r>
          </a:p>
          <a:p>
            <a:pPr algn="r"/>
            <a:r>
              <a:rPr lang="en-US" sz="2000" b="1" i="0">
                <a:effectLst/>
                <a:latin typeface="+mn-lt"/>
                <a:ea typeface="Verdana" panose="020B0604030504040204" pitchFamily="34" charset="0"/>
                <a:cs typeface="Verdana" panose="020B0604030504040204" pitchFamily="34" charset="0"/>
              </a:rPr>
              <a:t>FOJAB Arkitekter</a:t>
            </a:r>
          </a:p>
          <a:p>
            <a:pPr algn="ctr" rtl="0">
              <a:defRPr sz="1000"/>
            </a:pPr>
            <a:endParaRPr lang="en-US" sz="2000" b="0" i="0" u="none" strike="noStrike" baseline="0">
              <a:solidFill>
                <a:srgbClr val="000000"/>
              </a:solidFill>
              <a:latin typeface="Verdana"/>
              <a:ea typeface="Verdana"/>
              <a:cs typeface="Verdana"/>
            </a:endParaRPr>
          </a:p>
        </xdr:txBody>
      </xdr:sp>
    </xdr:grpSp>
    <xdr:clientData/>
  </xdr:twoCellAnchor>
  <xdr:twoCellAnchor editAs="absolute">
    <xdr:from>
      <xdr:col>4</xdr:col>
      <xdr:colOff>1339818</xdr:colOff>
      <xdr:row>37</xdr:row>
      <xdr:rowOff>323329</xdr:rowOff>
    </xdr:from>
    <xdr:to>
      <xdr:col>9</xdr:col>
      <xdr:colOff>96613</xdr:colOff>
      <xdr:row>41</xdr:row>
      <xdr:rowOff>322489</xdr:rowOff>
    </xdr:to>
    <xdr:grpSp>
      <xdr:nvGrpSpPr>
        <xdr:cNvPr id="9" name="Grupp 8">
          <a:extLst>
            <a:ext uri="{FF2B5EF4-FFF2-40B4-BE49-F238E27FC236}">
              <a16:creationId xmlns:a16="http://schemas.microsoft.com/office/drawing/2014/main" id="{00000000-0008-0000-0200-000009000000}"/>
            </a:ext>
          </a:extLst>
        </xdr:cNvPr>
        <xdr:cNvGrpSpPr/>
      </xdr:nvGrpSpPr>
      <xdr:grpSpPr>
        <a:xfrm>
          <a:off x="9174131" y="15682392"/>
          <a:ext cx="5829107" cy="2094660"/>
          <a:chOff x="8157901" y="17528271"/>
          <a:chExt cx="5850000" cy="1671407"/>
        </a:xfrm>
      </xdr:grpSpPr>
      <xdr:sp macro="" textlink="">
        <xdr:nvSpPr>
          <xdr:cNvPr id="22" name="Pratbubbla: rektangel med rundade hörn 21">
            <a:extLst>
              <a:ext uri="{FF2B5EF4-FFF2-40B4-BE49-F238E27FC236}">
                <a16:creationId xmlns:a16="http://schemas.microsoft.com/office/drawing/2014/main" id="{00000000-0008-0000-0200-000016000000}"/>
              </a:ext>
            </a:extLst>
          </xdr:cNvPr>
          <xdr:cNvSpPr/>
        </xdr:nvSpPr>
        <xdr:spPr>
          <a:xfrm>
            <a:off x="8157901" y="17528271"/>
            <a:ext cx="5850000" cy="1671407"/>
          </a:xfrm>
          <a:prstGeom prst="wedgeRoundRectCallout">
            <a:avLst/>
          </a:prstGeom>
          <a:solidFill>
            <a:schemeClr val="bg1"/>
          </a:solidFill>
          <a:ln w="3175">
            <a:solidFill>
              <a:schemeClr val="accent3">
                <a:lumMod val="50000"/>
              </a:schemeClr>
            </a:solid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sp macro="" textlink="">
        <xdr:nvSpPr>
          <xdr:cNvPr id="23" name="Text Box 2">
            <a:extLst>
              <a:ext uri="{FF2B5EF4-FFF2-40B4-BE49-F238E27FC236}">
                <a16:creationId xmlns:a16="http://schemas.microsoft.com/office/drawing/2014/main" id="{00000000-0008-0000-0200-000017000000}"/>
              </a:ext>
            </a:extLst>
          </xdr:cNvPr>
          <xdr:cNvSpPr txBox="1">
            <a:spLocks noChangeArrowheads="1"/>
          </xdr:cNvSpPr>
        </xdr:nvSpPr>
        <xdr:spPr bwMode="auto">
          <a:xfrm>
            <a:off x="8245812" y="17635719"/>
            <a:ext cx="5674178" cy="1413360"/>
          </a:xfrm>
          <a:prstGeom prst="rect">
            <a:avLst/>
          </a:prstGeom>
          <a:noFill/>
          <a:ln w="9525">
            <a:noFill/>
            <a:miter lim="800000"/>
            <a:headEnd/>
            <a:tailEnd/>
          </a:ln>
        </xdr:spPr>
        <xdr:txBody>
          <a:bodyPr vertOverflow="clip" wrap="square" lIns="27432" tIns="18288" rIns="0" bIns="0" anchor="t" upright="1"/>
          <a:lstStyle/>
          <a:p>
            <a:pPr algn="l"/>
            <a:r>
              <a:rPr lang="en-US" sz="2000" i="1">
                <a:effectLst/>
                <a:latin typeface="+mn-lt"/>
                <a:ea typeface="+mn-ea"/>
                <a:cs typeface="+mn-cs"/>
              </a:rPr>
              <a:t>"Lång livslängd och mycket tåligt mot fukt och repor. Då ABK arbetar med en livscykel på 25–30 år så vill man arbeta med Skåform.”</a:t>
            </a:r>
            <a:endParaRPr lang="en-US" sz="2000" i="1">
              <a:effectLst/>
              <a:latin typeface="+mn-lt"/>
            </a:endParaRPr>
          </a:p>
          <a:p>
            <a:pPr algn="r"/>
            <a:r>
              <a:rPr lang="en-US" sz="2000" b="1" i="0">
                <a:effectLst/>
                <a:latin typeface="+mn-lt"/>
                <a:ea typeface="+mn-ea"/>
                <a:cs typeface="+mn-cs"/>
              </a:rPr>
              <a:t>Bertil Olsson</a:t>
            </a:r>
            <a:endParaRPr lang="en-US" sz="2000" b="1" i="0">
              <a:effectLst/>
              <a:latin typeface="+mn-lt"/>
            </a:endParaRPr>
          </a:p>
          <a:p>
            <a:pPr algn="r"/>
            <a:r>
              <a:rPr lang="en-US" sz="2000" b="1" i="0">
                <a:effectLst/>
                <a:latin typeface="+mn-lt"/>
                <a:ea typeface="+mn-ea"/>
                <a:cs typeface="+mn-cs"/>
              </a:rPr>
              <a:t>AB Kristianstadsbyggen (ABK)</a:t>
            </a:r>
            <a:endParaRPr lang="en-US" sz="2000" b="1" i="0">
              <a:effectLst/>
              <a:latin typeface="+mn-lt"/>
            </a:endParaRPr>
          </a:p>
          <a:p>
            <a:pPr algn="ctr" rtl="0">
              <a:defRPr sz="1000"/>
            </a:pPr>
            <a:endParaRPr lang="en-US" sz="2000" b="0" i="0" u="none" strike="noStrike" baseline="0">
              <a:solidFill>
                <a:srgbClr val="000000"/>
              </a:solidFill>
              <a:latin typeface="Verdana"/>
              <a:ea typeface="Verdana"/>
              <a:cs typeface="Verdana"/>
            </a:endParaRPr>
          </a:p>
        </xdr:txBody>
      </xdr:sp>
    </xdr:grpSp>
    <xdr:clientData/>
  </xdr:twoCellAnchor>
  <xdr:twoCellAnchor editAs="absolute">
    <xdr:from>
      <xdr:col>2</xdr:col>
      <xdr:colOff>220</xdr:colOff>
      <xdr:row>37</xdr:row>
      <xdr:rowOff>339203</xdr:rowOff>
    </xdr:from>
    <xdr:to>
      <xdr:col>3</xdr:col>
      <xdr:colOff>1888932</xdr:colOff>
      <xdr:row>42</xdr:row>
      <xdr:rowOff>275317</xdr:rowOff>
    </xdr:to>
    <xdr:grpSp>
      <xdr:nvGrpSpPr>
        <xdr:cNvPr id="8" name="Grupp 7">
          <a:extLst>
            <a:ext uri="{FF2B5EF4-FFF2-40B4-BE49-F238E27FC236}">
              <a16:creationId xmlns:a16="http://schemas.microsoft.com/office/drawing/2014/main" id="{00000000-0008-0000-0200-000008000000}"/>
            </a:ext>
          </a:extLst>
        </xdr:cNvPr>
        <xdr:cNvGrpSpPr/>
      </xdr:nvGrpSpPr>
      <xdr:grpSpPr>
        <a:xfrm>
          <a:off x="1357533" y="15698266"/>
          <a:ext cx="5770149" cy="2555489"/>
          <a:chOff x="1294011" y="17528271"/>
          <a:chExt cx="5850000" cy="1946360"/>
        </a:xfrm>
      </xdr:grpSpPr>
      <xdr:sp macro="" textlink="">
        <xdr:nvSpPr>
          <xdr:cNvPr id="24" name="Pratbubbla: rektangel med rundade hörn 23">
            <a:extLst>
              <a:ext uri="{FF2B5EF4-FFF2-40B4-BE49-F238E27FC236}">
                <a16:creationId xmlns:a16="http://schemas.microsoft.com/office/drawing/2014/main" id="{00000000-0008-0000-0200-000018000000}"/>
              </a:ext>
            </a:extLst>
          </xdr:cNvPr>
          <xdr:cNvSpPr/>
        </xdr:nvSpPr>
        <xdr:spPr>
          <a:xfrm>
            <a:off x="1294011" y="17528271"/>
            <a:ext cx="5850000" cy="1946360"/>
          </a:xfrm>
          <a:prstGeom prst="wedgeRoundRectCallout">
            <a:avLst/>
          </a:prstGeom>
          <a:solidFill>
            <a:schemeClr val="bg1"/>
          </a:solidFill>
          <a:ln w="3175">
            <a:solidFill>
              <a:schemeClr val="accent3">
                <a:lumMod val="50000"/>
              </a:schemeClr>
            </a:solid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sp macro="" textlink="">
        <xdr:nvSpPr>
          <xdr:cNvPr id="25" name="Text Box 2">
            <a:extLst>
              <a:ext uri="{FF2B5EF4-FFF2-40B4-BE49-F238E27FC236}">
                <a16:creationId xmlns:a16="http://schemas.microsoft.com/office/drawing/2014/main" id="{00000000-0008-0000-0200-000019000000}"/>
              </a:ext>
            </a:extLst>
          </xdr:cNvPr>
          <xdr:cNvSpPr txBox="1">
            <a:spLocks noChangeArrowheads="1"/>
          </xdr:cNvSpPr>
        </xdr:nvSpPr>
        <xdr:spPr bwMode="auto">
          <a:xfrm>
            <a:off x="1401584" y="17631035"/>
            <a:ext cx="5634854" cy="1740832"/>
          </a:xfrm>
          <a:prstGeom prst="rect">
            <a:avLst/>
          </a:prstGeom>
          <a:noFill/>
          <a:ln w="9525">
            <a:noFill/>
            <a:miter lim="800000"/>
            <a:headEnd/>
            <a:tailEnd/>
          </a:ln>
        </xdr:spPr>
        <xdr:txBody>
          <a:bodyPr vertOverflow="clip" wrap="square" lIns="27432" tIns="18288" rIns="0" bIns="0" anchor="t" upright="1"/>
          <a:lstStyle/>
          <a:p>
            <a:pPr algn="l"/>
            <a:r>
              <a:rPr lang="en-US" sz="2000" i="1">
                <a:effectLst/>
                <a:latin typeface="+mn-lt"/>
                <a:ea typeface="+mn-ea"/>
                <a:cs typeface="+mn-cs"/>
              </a:rPr>
              <a:t>”Mycket bra kvalitet. Står emot både</a:t>
            </a:r>
            <a:endParaRPr lang="en-US" sz="2000" i="1">
              <a:effectLst/>
            </a:endParaRPr>
          </a:p>
          <a:p>
            <a:pPr algn="l"/>
            <a:r>
              <a:rPr lang="en-US" sz="2000" i="1">
                <a:effectLst/>
                <a:latin typeface="+mn-lt"/>
                <a:ea typeface="+mn-ea"/>
                <a:cs typeface="+mn-cs"/>
              </a:rPr>
              <a:t>väta och fukt. Skåform badrumsskåp håller mycket längre än andra skåp vilket ger oss en bättre totalekonomi. Vi har i princip enbart Skåforms badrumsskåp i vårt sortiment.”</a:t>
            </a:r>
            <a:endParaRPr lang="en-US" sz="2000" i="1">
              <a:effectLst/>
            </a:endParaRPr>
          </a:p>
          <a:p>
            <a:pPr algn="r"/>
            <a:r>
              <a:rPr lang="en-US" sz="2000" b="1" i="0">
                <a:effectLst/>
                <a:latin typeface="+mn-lt"/>
                <a:ea typeface="+mn-ea"/>
                <a:cs typeface="+mn-cs"/>
              </a:rPr>
              <a:t>Mikael Siecke</a:t>
            </a:r>
            <a:endParaRPr lang="en-US" sz="2000" b="1" i="0">
              <a:effectLst/>
            </a:endParaRPr>
          </a:p>
          <a:p>
            <a:pPr algn="r"/>
            <a:r>
              <a:rPr lang="en-US" sz="2000" b="1" i="0">
                <a:effectLst/>
                <a:latin typeface="+mn-lt"/>
                <a:ea typeface="+mn-ea"/>
                <a:cs typeface="+mn-cs"/>
              </a:rPr>
              <a:t>MKB Fastighets AB</a:t>
            </a:r>
            <a:endParaRPr lang="en-US" sz="2000" b="1" i="0">
              <a:solidFill>
                <a:srgbClr val="FF0000"/>
              </a:solidFill>
              <a:effectLst/>
            </a:endParaRPr>
          </a:p>
          <a:p>
            <a:pPr algn="ctr" rtl="0">
              <a:defRPr sz="1000"/>
            </a:pPr>
            <a:endParaRPr lang="en-US" sz="2000" b="0" i="1" u="none" strike="noStrike" baseline="0">
              <a:solidFill>
                <a:srgbClr val="000000"/>
              </a:solidFill>
              <a:latin typeface="Verdana"/>
              <a:ea typeface="Verdana"/>
              <a:cs typeface="Verdana"/>
            </a:endParaRPr>
          </a:p>
        </xdr:txBody>
      </xdr:sp>
    </xdr:grpSp>
    <xdr:clientData/>
  </xdr:twoCellAnchor>
  <xdr:twoCellAnchor editAs="absolute">
    <xdr:from>
      <xdr:col>2</xdr:col>
      <xdr:colOff>1239</xdr:colOff>
      <xdr:row>15</xdr:row>
      <xdr:rowOff>190500</xdr:rowOff>
    </xdr:from>
    <xdr:to>
      <xdr:col>7</xdr:col>
      <xdr:colOff>0</xdr:colOff>
      <xdr:row>24</xdr:row>
      <xdr:rowOff>381000</xdr:rowOff>
    </xdr:to>
    <xdr:sp macro="" textlink="">
      <xdr:nvSpPr>
        <xdr:cNvPr id="28" name="Rektangel: rundade hörn 27">
          <a:extLst>
            <a:ext uri="{FF2B5EF4-FFF2-40B4-BE49-F238E27FC236}">
              <a16:creationId xmlns:a16="http://schemas.microsoft.com/office/drawing/2014/main" id="{00000000-0008-0000-0200-00001C000000}"/>
            </a:ext>
          </a:extLst>
        </xdr:cNvPr>
        <xdr:cNvSpPr/>
      </xdr:nvSpPr>
      <xdr:spPr>
        <a:xfrm>
          <a:off x="1366489" y="4127500"/>
          <a:ext cx="12730511" cy="4762500"/>
        </a:xfrm>
        <a:prstGeom prst="roundRect">
          <a:avLst>
            <a:gd name="adj" fmla="val 0"/>
          </a:avLst>
        </a:prstGeom>
        <a:noFill/>
        <a:ln w="3175">
          <a:noFill/>
        </a:ln>
        <a:effectLst/>
      </xdr:spPr>
      <xdr:style>
        <a:lnRef idx="1">
          <a:schemeClr val="accent1"/>
        </a:lnRef>
        <a:fillRef idx="3">
          <a:schemeClr val="accent1"/>
        </a:fillRef>
        <a:effectRef idx="2">
          <a:schemeClr val="accent1"/>
        </a:effectRef>
        <a:fontRef idx="minor">
          <a:schemeClr val="lt1"/>
        </a:fontRef>
      </xdr:style>
      <xdr:txBody>
        <a:bodyPr rtlCol="0" anchor="t"/>
        <a:lstStyle/>
        <a:p>
          <a:pPr marL="342900" indent="-342900" algn="l">
            <a:lnSpc>
              <a:spcPct val="150000"/>
            </a:lnSpc>
            <a:buFont typeface="Arial" panose="020B0604020202020204" pitchFamily="34" charset="0"/>
            <a:buChar char="•"/>
          </a:pPr>
          <a:r>
            <a:rPr lang="en-US" sz="2400" b="0" i="0" u="none" strike="noStrike">
              <a:solidFill>
                <a:sysClr val="windowText" lastClr="000000"/>
              </a:solidFill>
              <a:latin typeface="+mn-lt"/>
              <a:ea typeface="Verdana"/>
              <a:cs typeface="Verdana"/>
            </a:rPr>
            <a:t>Maximal hållbarhet i fuktiga miljöer –  Tillverkat i kompaktlaminat</a:t>
          </a:r>
          <a:r>
            <a:rPr lang="en-US" sz="2400" b="0" i="0" u="none" strike="noStrike" baseline="0">
              <a:solidFill>
                <a:sysClr val="windowText" lastClr="000000"/>
              </a:solidFill>
              <a:latin typeface="+mn-lt"/>
              <a:ea typeface="Verdana"/>
              <a:cs typeface="Verdana"/>
            </a:rPr>
            <a:t> (HPL)</a:t>
          </a:r>
          <a:endParaRPr lang="en-US" sz="2400" b="0" i="0" u="none" strike="noStrike">
            <a:solidFill>
              <a:sysClr val="windowText" lastClr="000000"/>
            </a:solidFill>
            <a:latin typeface="+mn-lt"/>
            <a:ea typeface="Verdana"/>
            <a:cs typeface="Verdana"/>
          </a:endParaRPr>
        </a:p>
        <a:p>
          <a:pPr marL="342900" indent="-342900" algn="l">
            <a:lnSpc>
              <a:spcPct val="150000"/>
            </a:lnSpc>
            <a:buFont typeface="Arial" panose="020B0604020202020204" pitchFamily="34" charset="0"/>
            <a:buChar char="•"/>
          </a:pPr>
          <a:r>
            <a:rPr lang="en-US" sz="2400" b="0" i="0" u="none" strike="noStrike">
              <a:solidFill>
                <a:sysClr val="windowText" lastClr="000000"/>
              </a:solidFill>
              <a:latin typeface="+mn-lt"/>
              <a:ea typeface="Verdana"/>
              <a:cs typeface="Verdana"/>
            </a:rPr>
            <a:t>Minsta möjliga miljöpåverkan</a:t>
          </a:r>
        </a:p>
        <a:p>
          <a:pPr marL="342900" indent="-342900" algn="l">
            <a:lnSpc>
              <a:spcPct val="150000"/>
            </a:lnSpc>
            <a:buFont typeface="Arial" panose="020B0604020202020204" pitchFamily="34" charset="0"/>
            <a:buChar char="•"/>
          </a:pPr>
          <a:r>
            <a:rPr lang="en-US" sz="2400" b="0" i="0" u="none" strike="noStrike">
              <a:solidFill>
                <a:sysClr val="windowText" lastClr="000000"/>
              </a:solidFill>
              <a:latin typeface="+mn-lt"/>
              <a:ea typeface="Verdana"/>
              <a:cs typeface="Verdana"/>
            </a:rPr>
            <a:t>Slutborrat – Inga hål</a:t>
          </a:r>
          <a:r>
            <a:rPr lang="en-US" sz="2400" b="0" i="0" u="none" strike="noStrike" baseline="0">
              <a:solidFill>
                <a:sysClr val="windowText" lastClr="000000"/>
              </a:solidFill>
              <a:latin typeface="+mn-lt"/>
              <a:ea typeface="Verdana"/>
              <a:cs typeface="Verdana"/>
            </a:rPr>
            <a:t> i tätskiktet</a:t>
          </a:r>
        </a:p>
        <a:p>
          <a:pPr marL="342900" indent="-342900" algn="l">
            <a:lnSpc>
              <a:spcPct val="150000"/>
            </a:lnSpc>
            <a:buFont typeface="Arial" panose="020B0604020202020204" pitchFamily="34" charset="0"/>
            <a:buChar char="•"/>
          </a:pPr>
          <a:r>
            <a:rPr lang="en-US" sz="2400" b="0" i="0" u="none" strike="noStrike" baseline="0">
              <a:solidFill>
                <a:sysClr val="windowText" lastClr="000000"/>
              </a:solidFill>
              <a:latin typeface="+mn-lt"/>
              <a:ea typeface="Verdana"/>
              <a:cs typeface="Verdana"/>
            </a:rPr>
            <a:t>Enkelt att montera</a:t>
          </a:r>
        </a:p>
        <a:p>
          <a:pPr marL="342900" indent="-342900" algn="l">
            <a:lnSpc>
              <a:spcPct val="150000"/>
            </a:lnSpc>
            <a:buFont typeface="Arial" panose="020B0604020202020204" pitchFamily="34" charset="0"/>
            <a:buChar char="•"/>
          </a:pPr>
          <a:r>
            <a:rPr lang="en-US" sz="2400" b="0" i="0" u="none" strike="noStrike" baseline="0">
              <a:solidFill>
                <a:sysClr val="windowText" lastClr="000000"/>
              </a:solidFill>
              <a:latin typeface="+mn-lt"/>
              <a:ea typeface="Verdana"/>
              <a:cs typeface="Verdana"/>
            </a:rPr>
            <a:t>Lätt att rengöra</a:t>
          </a:r>
        </a:p>
        <a:p>
          <a:pPr marL="342900" indent="-342900" algn="l">
            <a:lnSpc>
              <a:spcPct val="150000"/>
            </a:lnSpc>
            <a:buFont typeface="Arial" panose="020B0604020202020204" pitchFamily="34" charset="0"/>
            <a:buChar char="•"/>
          </a:pPr>
          <a:r>
            <a:rPr lang="en-US" sz="2400" b="0" i="0" u="none" strike="noStrike" baseline="0">
              <a:solidFill>
                <a:sysClr val="windowText" lastClr="000000"/>
              </a:solidFill>
              <a:latin typeface="+mn-lt"/>
              <a:ea typeface="Verdana"/>
              <a:cs typeface="Verdana"/>
            </a:rPr>
            <a:t>Dimbar belysning</a:t>
          </a:r>
        </a:p>
        <a:p>
          <a:pPr marL="342900" indent="-342900" algn="l">
            <a:lnSpc>
              <a:spcPct val="150000"/>
            </a:lnSpc>
            <a:buFont typeface="Arial" panose="020B0604020202020204" pitchFamily="34" charset="0"/>
            <a:buChar char="•"/>
          </a:pPr>
          <a:r>
            <a:rPr lang="en-US" sz="2400" b="0" i="0" u="none" strike="noStrike" baseline="0">
              <a:solidFill>
                <a:sysClr val="windowText" lastClr="000000"/>
              </a:solidFill>
              <a:latin typeface="+mn-lt"/>
              <a:ea typeface="Verdana"/>
              <a:cs typeface="Verdana"/>
            </a:rPr>
            <a:t>Fördela kostnaden över hela livslängden enligt K3-regelverket</a:t>
          </a:r>
        </a:p>
        <a:p>
          <a:pPr marL="342900" indent="-342900" algn="l">
            <a:lnSpc>
              <a:spcPct val="150000"/>
            </a:lnSpc>
            <a:buFont typeface="Arial" panose="020B0604020202020204" pitchFamily="34" charset="0"/>
            <a:buChar char="•"/>
          </a:pPr>
          <a:r>
            <a:rPr lang="en-US" sz="2400" b="0" i="0" u="none" strike="noStrike" baseline="0">
              <a:solidFill>
                <a:sysClr val="windowText" lastClr="000000"/>
              </a:solidFill>
              <a:latin typeface="+mn-lt"/>
              <a:ea typeface="Verdana"/>
              <a:cs typeface="Verdana"/>
            </a:rPr>
            <a:t>Svensktillverkat sedan 1995</a:t>
          </a:r>
          <a:endParaRPr lang="en-US" sz="2400" b="0" i="0" u="none" strike="noStrike">
            <a:solidFill>
              <a:sysClr val="windowText" lastClr="000000"/>
            </a:solidFill>
            <a:latin typeface="+mn-lt"/>
            <a:ea typeface="Verdana"/>
            <a:cs typeface="Verdana"/>
          </a:endParaRPr>
        </a:p>
        <a:p>
          <a:endParaRPr lang="en-US" sz="2000" b="0" i="0" u="none" strike="noStrike">
            <a:solidFill>
              <a:sysClr val="windowText" lastClr="000000"/>
            </a:solidFill>
            <a:latin typeface="+mn-lt"/>
            <a:ea typeface="Verdana"/>
            <a:cs typeface="Verdana"/>
          </a:endParaRPr>
        </a:p>
        <a:p>
          <a:endParaRPr lang="en-US" sz="2000" b="0" i="0" u="none" strike="noStrike">
            <a:solidFill>
              <a:sysClr val="windowText" lastClr="000000"/>
            </a:solidFill>
            <a:latin typeface="+mn-lt"/>
            <a:ea typeface="Verdana"/>
            <a:cs typeface="Verdana"/>
          </a:endParaRPr>
        </a:p>
      </xdr:txBody>
    </xdr:sp>
    <xdr:clientData/>
  </xdr:twoCellAnchor>
  <xdr:twoCellAnchor editAs="oneCell">
    <xdr:from>
      <xdr:col>2</xdr:col>
      <xdr:colOff>49975</xdr:colOff>
      <xdr:row>1</xdr:row>
      <xdr:rowOff>16082</xdr:rowOff>
    </xdr:from>
    <xdr:to>
      <xdr:col>3</xdr:col>
      <xdr:colOff>39212</xdr:colOff>
      <xdr:row>6</xdr:row>
      <xdr:rowOff>2474</xdr:rowOff>
    </xdr:to>
    <xdr:pic>
      <xdr:nvPicPr>
        <xdr:cNvPr id="26" name="Bildobjekt 25">
          <a:extLst>
            <a:ext uri="{FF2B5EF4-FFF2-40B4-BE49-F238E27FC236}">
              <a16:creationId xmlns:a16="http://schemas.microsoft.com/office/drawing/2014/main" id="{00000000-0008-0000-0200-00001A000000}"/>
            </a:ext>
          </a:extLst>
        </xdr:cNvPr>
        <xdr:cNvPicPr>
          <a:picLocks noChangeAspect="1"/>
        </xdr:cNvPicPr>
      </xdr:nvPicPr>
      <xdr:blipFill rotWithShape="1">
        <a:blip xmlns:r="http://schemas.openxmlformats.org/officeDocument/2006/relationships" r:embed="rId4"/>
        <a:srcRect l="11069" r="11450"/>
        <a:stretch/>
      </xdr:blipFill>
      <xdr:spPr>
        <a:xfrm>
          <a:off x="1410689" y="179368"/>
          <a:ext cx="3864552" cy="1270906"/>
        </a:xfrm>
        <a:prstGeom prst="rect">
          <a:avLst/>
        </a:prstGeom>
      </xdr:spPr>
    </xdr:pic>
    <xdr:clientData/>
  </xdr:twoCellAnchor>
  <xdr:twoCellAnchor editAs="absolute">
    <xdr:from>
      <xdr:col>1</xdr:col>
      <xdr:colOff>1262743</xdr:colOff>
      <xdr:row>45</xdr:row>
      <xdr:rowOff>4784</xdr:rowOff>
    </xdr:from>
    <xdr:to>
      <xdr:col>9</xdr:col>
      <xdr:colOff>95250</xdr:colOff>
      <xdr:row>46</xdr:row>
      <xdr:rowOff>230374</xdr:rowOff>
    </xdr:to>
    <xdr:grpSp>
      <xdr:nvGrpSpPr>
        <xdr:cNvPr id="27" name="Grupp 26">
          <a:extLst>
            <a:ext uri="{FF2B5EF4-FFF2-40B4-BE49-F238E27FC236}">
              <a16:creationId xmlns:a16="http://schemas.microsoft.com/office/drawing/2014/main" id="{00000000-0008-0000-0200-00001B000000}"/>
            </a:ext>
          </a:extLst>
        </xdr:cNvPr>
        <xdr:cNvGrpSpPr/>
      </xdr:nvGrpSpPr>
      <xdr:grpSpPr>
        <a:xfrm>
          <a:off x="1262743" y="19364347"/>
          <a:ext cx="13739132" cy="749465"/>
          <a:chOff x="1294011" y="17528271"/>
          <a:chExt cx="5850000" cy="1946360"/>
        </a:xfrm>
      </xdr:grpSpPr>
      <xdr:sp macro="" textlink="">
        <xdr:nvSpPr>
          <xdr:cNvPr id="29" name="Pratbubbla: rektangel med rundade hörn 28">
            <a:extLst>
              <a:ext uri="{FF2B5EF4-FFF2-40B4-BE49-F238E27FC236}">
                <a16:creationId xmlns:a16="http://schemas.microsoft.com/office/drawing/2014/main" id="{00000000-0008-0000-0200-00001D000000}"/>
              </a:ext>
            </a:extLst>
          </xdr:cNvPr>
          <xdr:cNvSpPr/>
        </xdr:nvSpPr>
        <xdr:spPr>
          <a:xfrm>
            <a:off x="1294011" y="17528271"/>
            <a:ext cx="5850000" cy="1946360"/>
          </a:xfrm>
          <a:prstGeom prst="wedgeRoundRectCallout">
            <a:avLst>
              <a:gd name="adj1" fmla="val -20726"/>
              <a:gd name="adj2" fmla="val 78913"/>
              <a:gd name="adj3" fmla="val 16667"/>
            </a:avLst>
          </a:prstGeom>
          <a:solidFill>
            <a:schemeClr val="bg1"/>
          </a:solidFill>
          <a:ln w="3175">
            <a:solidFill>
              <a:schemeClr val="accent3">
                <a:lumMod val="50000"/>
              </a:schemeClr>
            </a:solid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sp macro="" textlink="">
        <xdr:nvSpPr>
          <xdr:cNvPr id="31" name="Text Box 2">
            <a:extLst>
              <a:ext uri="{FF2B5EF4-FFF2-40B4-BE49-F238E27FC236}">
                <a16:creationId xmlns:a16="http://schemas.microsoft.com/office/drawing/2014/main" id="{00000000-0008-0000-0200-00001F000000}"/>
              </a:ext>
            </a:extLst>
          </xdr:cNvPr>
          <xdr:cNvSpPr txBox="1">
            <a:spLocks noChangeArrowheads="1"/>
          </xdr:cNvSpPr>
        </xdr:nvSpPr>
        <xdr:spPr bwMode="auto">
          <a:xfrm>
            <a:off x="1401584" y="17631035"/>
            <a:ext cx="5634854" cy="1740832"/>
          </a:xfrm>
          <a:prstGeom prst="rect">
            <a:avLst/>
          </a:prstGeom>
          <a:noFill/>
          <a:ln w="9525">
            <a:noFill/>
            <a:miter lim="800000"/>
            <a:headEnd/>
            <a:tailEnd/>
          </a:ln>
        </xdr:spPr>
        <xdr:txBody>
          <a:bodyPr vertOverflow="clip" wrap="square" lIns="27432" tIns="18288" rIns="0" bIns="0" anchor="ctr" upright="1"/>
          <a:lstStyle/>
          <a:p>
            <a:pPr algn="ctr"/>
            <a:r>
              <a:rPr lang="en-US" sz="2800" b="1" i="1" u="none" strike="noStrike" baseline="0">
                <a:solidFill>
                  <a:srgbClr val="000000"/>
                </a:solidFill>
                <a:latin typeface="+mn-lt"/>
                <a:ea typeface="Verdana"/>
                <a:cs typeface="Verdana"/>
              </a:rPr>
              <a:t>Fastighetsbolag som vill ta miljöansvar väljer Skåform!</a:t>
            </a:r>
          </a:p>
        </xdr:txBody>
      </xdr:sp>
    </xdr:grpSp>
    <xdr:clientData/>
  </xdr:twoCellAnchor>
  <xdr:twoCellAnchor editAs="oneCell">
    <xdr:from>
      <xdr:col>11</xdr:col>
      <xdr:colOff>13608</xdr:colOff>
      <xdr:row>1</xdr:row>
      <xdr:rowOff>13606</xdr:rowOff>
    </xdr:from>
    <xdr:to>
      <xdr:col>11</xdr:col>
      <xdr:colOff>4151417</xdr:colOff>
      <xdr:row>5</xdr:row>
      <xdr:rowOff>571498</xdr:rowOff>
    </xdr:to>
    <xdr:pic>
      <xdr:nvPicPr>
        <xdr:cNvPr id="32" name="Bildobjekt 31">
          <a:extLst>
            <a:ext uri="{FF2B5EF4-FFF2-40B4-BE49-F238E27FC236}">
              <a16:creationId xmlns:a16="http://schemas.microsoft.com/office/drawing/2014/main" id="{00000000-0008-0000-0200-000020000000}"/>
            </a:ext>
          </a:extLst>
        </xdr:cNvPr>
        <xdr:cNvPicPr>
          <a:picLocks noChangeAspect="1"/>
        </xdr:cNvPicPr>
      </xdr:nvPicPr>
      <xdr:blipFill rotWithShape="1">
        <a:blip xmlns:r="http://schemas.openxmlformats.org/officeDocument/2006/relationships" r:embed="rId4"/>
        <a:srcRect l="11069" r="11450"/>
        <a:stretch/>
      </xdr:blipFill>
      <xdr:spPr>
        <a:xfrm>
          <a:off x="16720458" y="166006"/>
          <a:ext cx="4137809" cy="1243692"/>
        </a:xfrm>
        <a:prstGeom prst="rect">
          <a:avLst/>
        </a:prstGeom>
      </xdr:spPr>
    </xdr:pic>
    <xdr:clientData/>
  </xdr:twoCellAnchor>
  <xdr:twoCellAnchor editAs="oneCell">
    <xdr:from>
      <xdr:col>17</xdr:col>
      <xdr:colOff>13607</xdr:colOff>
      <xdr:row>1</xdr:row>
      <xdr:rowOff>-1</xdr:rowOff>
    </xdr:from>
    <xdr:to>
      <xdr:col>17</xdr:col>
      <xdr:colOff>3904632</xdr:colOff>
      <xdr:row>5</xdr:row>
      <xdr:rowOff>557891</xdr:rowOff>
    </xdr:to>
    <xdr:pic>
      <xdr:nvPicPr>
        <xdr:cNvPr id="33" name="Bildobjekt 32">
          <a:extLst>
            <a:ext uri="{FF2B5EF4-FFF2-40B4-BE49-F238E27FC236}">
              <a16:creationId xmlns:a16="http://schemas.microsoft.com/office/drawing/2014/main" id="{00000000-0008-0000-0200-000021000000}"/>
            </a:ext>
          </a:extLst>
        </xdr:cNvPr>
        <xdr:cNvPicPr>
          <a:picLocks noChangeAspect="1"/>
        </xdr:cNvPicPr>
      </xdr:nvPicPr>
      <xdr:blipFill rotWithShape="1">
        <a:blip xmlns:r="http://schemas.openxmlformats.org/officeDocument/2006/relationships" r:embed="rId4"/>
        <a:srcRect l="11069" r="11450"/>
        <a:stretch/>
      </xdr:blipFill>
      <xdr:spPr>
        <a:xfrm>
          <a:off x="32126464" y="163285"/>
          <a:ext cx="3713513" cy="1279070"/>
        </a:xfrm>
        <a:prstGeom prst="rect">
          <a:avLst/>
        </a:prstGeom>
      </xdr:spPr>
    </xdr:pic>
    <xdr:clientData/>
  </xdr:twoCellAnchor>
  <xdr:twoCellAnchor editAs="absolute">
    <xdr:from>
      <xdr:col>2</xdr:col>
      <xdr:colOff>6010</xdr:colOff>
      <xdr:row>7</xdr:row>
      <xdr:rowOff>4926</xdr:rowOff>
    </xdr:from>
    <xdr:to>
      <xdr:col>3</xdr:col>
      <xdr:colOff>682624</xdr:colOff>
      <xdr:row>10</xdr:row>
      <xdr:rowOff>132968</xdr:rowOff>
    </xdr:to>
    <xdr:sp macro="" textlink="">
      <xdr:nvSpPr>
        <xdr:cNvPr id="34" name="Pil: femhörning 33">
          <a:extLst>
            <a:ext uri="{FF2B5EF4-FFF2-40B4-BE49-F238E27FC236}">
              <a16:creationId xmlns:a16="http://schemas.microsoft.com/office/drawing/2014/main" id="{00000000-0008-0000-0200-000022000000}"/>
            </a:ext>
          </a:extLst>
        </xdr:cNvPr>
        <xdr:cNvSpPr/>
      </xdr:nvSpPr>
      <xdr:spPr>
        <a:xfrm>
          <a:off x="1371260" y="1624176"/>
          <a:ext cx="4565989" cy="731292"/>
        </a:xfrm>
        <a:prstGeom prst="homePlate">
          <a:avLst>
            <a:gd name="adj" fmla="val 24510"/>
          </a:avLst>
        </a:prstGeom>
        <a:solidFill>
          <a:schemeClr val="accent3">
            <a:lumMod val="50000"/>
          </a:schemeClr>
        </a:solidFill>
        <a:ln w="3175">
          <a:solidFill>
            <a:schemeClr val="bg1">
              <a:lumMod val="50000"/>
            </a:schemeClr>
          </a:solid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marL="0" indent="0" algn="ctr"/>
          <a:r>
            <a:rPr lang="en-US" sz="3200" b="1">
              <a:solidFill>
                <a:schemeClr val="bg1"/>
              </a:solidFill>
              <a:latin typeface="+mn-lt"/>
              <a:ea typeface="+mn-ea"/>
              <a:cs typeface="+mn-cs"/>
            </a:rPr>
            <a:t>Skåforms fördelar</a:t>
          </a:r>
        </a:p>
      </xdr:txBody>
    </xdr:sp>
    <xdr:clientData/>
  </xdr:twoCellAnchor>
  <xdr:twoCellAnchor editAs="absolute">
    <xdr:from>
      <xdr:col>3</xdr:col>
      <xdr:colOff>510925</xdr:colOff>
      <xdr:row>7</xdr:row>
      <xdr:rowOff>318</xdr:rowOff>
    </xdr:from>
    <xdr:to>
      <xdr:col>5</xdr:col>
      <xdr:colOff>174625</xdr:colOff>
      <xdr:row>10</xdr:row>
      <xdr:rowOff>131569</xdr:rowOff>
    </xdr:to>
    <xdr:sp macro="" textlink="">
      <xdr:nvSpPr>
        <xdr:cNvPr id="36" name="Pil: sparr 35">
          <a:extLst>
            <a:ext uri="{FF2B5EF4-FFF2-40B4-BE49-F238E27FC236}">
              <a16:creationId xmlns:a16="http://schemas.microsoft.com/office/drawing/2014/main" id="{00000000-0008-0000-0200-000024000000}"/>
            </a:ext>
          </a:extLst>
        </xdr:cNvPr>
        <xdr:cNvSpPr/>
      </xdr:nvSpPr>
      <xdr:spPr>
        <a:xfrm>
          <a:off x="5765550" y="1619568"/>
          <a:ext cx="4870700" cy="734501"/>
        </a:xfrm>
        <a:prstGeom prst="chevron">
          <a:avLst>
            <a:gd name="adj" fmla="val 25756"/>
          </a:avLst>
        </a:prstGeom>
        <a:solidFill>
          <a:schemeClr val="accent3">
            <a:lumMod val="60000"/>
            <a:lumOff val="40000"/>
          </a:schemeClr>
        </a:solidFill>
        <a:ln w="3175">
          <a:solidFill>
            <a:schemeClr val="bg1">
              <a:lumMod val="50000"/>
            </a:schemeClr>
          </a:solid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marL="0" indent="0" algn="ctr"/>
          <a:r>
            <a:rPr lang="en-US" sz="3200" b="0">
              <a:solidFill>
                <a:schemeClr val="bg1">
                  <a:lumMod val="50000"/>
                </a:schemeClr>
              </a:solidFill>
              <a:latin typeface="+mn-lt"/>
              <a:ea typeface="+mn-ea"/>
              <a:cs typeface="+mn-cs"/>
            </a:rPr>
            <a:t>Livscykelkostnad</a:t>
          </a:r>
        </a:p>
      </xdr:txBody>
    </xdr:sp>
    <xdr:clientData/>
  </xdr:twoCellAnchor>
  <xdr:twoCellAnchor editAs="absolute">
    <xdr:from>
      <xdr:col>4</xdr:col>
      <xdr:colOff>2599976</xdr:colOff>
      <xdr:row>7</xdr:row>
      <xdr:rowOff>318</xdr:rowOff>
    </xdr:from>
    <xdr:to>
      <xdr:col>9</xdr:col>
      <xdr:colOff>206375</xdr:colOff>
      <xdr:row>10</xdr:row>
      <xdr:rowOff>131569</xdr:rowOff>
    </xdr:to>
    <xdr:sp macro="" textlink="">
      <xdr:nvSpPr>
        <xdr:cNvPr id="35" name="Pil: sparr 34">
          <a:extLst>
            <a:ext uri="{FF2B5EF4-FFF2-40B4-BE49-F238E27FC236}">
              <a16:creationId xmlns:a16="http://schemas.microsoft.com/office/drawing/2014/main" id="{00000000-0008-0000-0200-000023000000}"/>
            </a:ext>
          </a:extLst>
        </xdr:cNvPr>
        <xdr:cNvSpPr/>
      </xdr:nvSpPr>
      <xdr:spPr>
        <a:xfrm>
          <a:off x="10458101" y="1619568"/>
          <a:ext cx="4718399" cy="734501"/>
        </a:xfrm>
        <a:prstGeom prst="chevron">
          <a:avLst>
            <a:gd name="adj" fmla="val 25756"/>
          </a:avLst>
        </a:prstGeom>
        <a:solidFill>
          <a:schemeClr val="accent3">
            <a:lumMod val="60000"/>
            <a:lumOff val="40000"/>
          </a:schemeClr>
        </a:solidFill>
        <a:ln w="3175">
          <a:solidFill>
            <a:schemeClr val="bg1">
              <a:lumMod val="50000"/>
            </a:schemeClr>
          </a:solid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marL="0" indent="0" algn="ctr"/>
          <a:r>
            <a:rPr lang="en-US" sz="3200" b="0">
              <a:solidFill>
                <a:schemeClr val="bg1">
                  <a:lumMod val="50000"/>
                </a:schemeClr>
              </a:solidFill>
              <a:latin typeface="+mn-lt"/>
              <a:ea typeface="+mn-ea"/>
              <a:cs typeface="+mn-cs"/>
            </a:rPr>
            <a:t>Kalkylunderlag</a:t>
          </a:r>
        </a:p>
      </xdr:txBody>
    </xdr:sp>
    <xdr:clientData/>
  </xdr:twoCellAnchor>
  <xdr:twoCellAnchor editAs="absolute">
    <xdr:from>
      <xdr:col>11</xdr:col>
      <xdr:colOff>4524404</xdr:colOff>
      <xdr:row>7</xdr:row>
      <xdr:rowOff>11205</xdr:rowOff>
    </xdr:from>
    <xdr:to>
      <xdr:col>13</xdr:col>
      <xdr:colOff>1254125</xdr:colOff>
      <xdr:row>10</xdr:row>
      <xdr:rowOff>142958</xdr:rowOff>
    </xdr:to>
    <xdr:sp macro="" textlink="">
      <xdr:nvSpPr>
        <xdr:cNvPr id="38" name="Pil: sparr 37">
          <a:extLst>
            <a:ext uri="{FF2B5EF4-FFF2-40B4-BE49-F238E27FC236}">
              <a16:creationId xmlns:a16="http://schemas.microsoft.com/office/drawing/2014/main" id="{00000000-0008-0000-0200-000026000000}"/>
            </a:ext>
          </a:extLst>
        </xdr:cNvPr>
        <xdr:cNvSpPr/>
      </xdr:nvSpPr>
      <xdr:spPr>
        <a:xfrm>
          <a:off x="22225029" y="1630455"/>
          <a:ext cx="4683096" cy="735003"/>
        </a:xfrm>
        <a:prstGeom prst="chevron">
          <a:avLst>
            <a:gd name="adj" fmla="val 25756"/>
          </a:avLst>
        </a:prstGeom>
        <a:solidFill>
          <a:schemeClr val="accent3">
            <a:lumMod val="50000"/>
          </a:schemeClr>
        </a:solidFill>
        <a:ln w="3175">
          <a:solidFill>
            <a:schemeClr val="bg1">
              <a:lumMod val="50000"/>
            </a:schemeClr>
          </a:solid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marL="0" indent="0" algn="ctr"/>
          <a:r>
            <a:rPr lang="en-US" sz="3200" b="1">
              <a:solidFill>
                <a:schemeClr val="bg1"/>
              </a:solidFill>
              <a:latin typeface="+mn-lt"/>
              <a:ea typeface="+mn-ea"/>
              <a:cs typeface="+mn-cs"/>
            </a:rPr>
            <a:t>Livscykelkostnad</a:t>
          </a:r>
        </a:p>
      </xdr:txBody>
    </xdr:sp>
    <xdr:clientData/>
  </xdr:twoCellAnchor>
  <xdr:twoCellAnchor editAs="absolute">
    <xdr:from>
      <xdr:col>16</xdr:col>
      <xdr:colOff>1479321</xdr:colOff>
      <xdr:row>7</xdr:row>
      <xdr:rowOff>4927</xdr:rowOff>
    </xdr:from>
    <xdr:to>
      <xdr:col>17</xdr:col>
      <xdr:colOff>4667250</xdr:colOff>
      <xdr:row>10</xdr:row>
      <xdr:rowOff>132969</xdr:rowOff>
    </xdr:to>
    <xdr:sp macro="" textlink="">
      <xdr:nvSpPr>
        <xdr:cNvPr id="40" name="Pil: femhörning 39">
          <a:extLst>
            <a:ext uri="{FF2B5EF4-FFF2-40B4-BE49-F238E27FC236}">
              <a16:creationId xmlns:a16="http://schemas.microsoft.com/office/drawing/2014/main" id="{00000000-0008-0000-0200-000028000000}"/>
            </a:ext>
          </a:extLst>
        </xdr:cNvPr>
        <xdr:cNvSpPr/>
      </xdr:nvSpPr>
      <xdr:spPr>
        <a:xfrm>
          <a:off x="33911946" y="1624177"/>
          <a:ext cx="4680179" cy="731292"/>
        </a:xfrm>
        <a:prstGeom prst="homePlate">
          <a:avLst>
            <a:gd name="adj" fmla="val 24510"/>
          </a:avLst>
        </a:prstGeom>
        <a:solidFill>
          <a:schemeClr val="accent3">
            <a:lumMod val="60000"/>
            <a:lumOff val="40000"/>
          </a:schemeClr>
        </a:solidFill>
        <a:ln w="3175">
          <a:solidFill>
            <a:schemeClr val="bg1">
              <a:lumMod val="50000"/>
            </a:schemeClr>
          </a:solid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marL="0" indent="0" algn="ctr"/>
          <a:r>
            <a:rPr lang="en-US" sz="3200" b="0">
              <a:solidFill>
                <a:schemeClr val="bg1">
                  <a:lumMod val="50000"/>
                </a:schemeClr>
              </a:solidFill>
              <a:latin typeface="+mn-lt"/>
              <a:ea typeface="+mn-ea"/>
              <a:cs typeface="+mn-cs"/>
            </a:rPr>
            <a:t>Skåforms fördelar</a:t>
          </a:r>
        </a:p>
      </xdr:txBody>
    </xdr:sp>
    <xdr:clientData/>
  </xdr:twoCellAnchor>
  <xdr:twoCellAnchor editAs="absolute">
    <xdr:from>
      <xdr:col>19</xdr:col>
      <xdr:colOff>1675000</xdr:colOff>
      <xdr:row>7</xdr:row>
      <xdr:rowOff>4927</xdr:rowOff>
    </xdr:from>
    <xdr:to>
      <xdr:col>21</xdr:col>
      <xdr:colOff>95250</xdr:colOff>
      <xdr:row>10</xdr:row>
      <xdr:rowOff>132969</xdr:rowOff>
    </xdr:to>
    <xdr:sp macro="" textlink="">
      <xdr:nvSpPr>
        <xdr:cNvPr id="41" name="Pil: sparr 40">
          <a:extLst>
            <a:ext uri="{FF2B5EF4-FFF2-40B4-BE49-F238E27FC236}">
              <a16:creationId xmlns:a16="http://schemas.microsoft.com/office/drawing/2014/main" id="{00000000-0008-0000-0200-000029000000}"/>
            </a:ext>
          </a:extLst>
        </xdr:cNvPr>
        <xdr:cNvSpPr/>
      </xdr:nvSpPr>
      <xdr:spPr>
        <a:xfrm>
          <a:off x="42981750" y="1624177"/>
          <a:ext cx="4214625" cy="731292"/>
        </a:xfrm>
        <a:prstGeom prst="chevron">
          <a:avLst>
            <a:gd name="adj" fmla="val 25756"/>
          </a:avLst>
        </a:prstGeom>
        <a:solidFill>
          <a:schemeClr val="accent3">
            <a:lumMod val="50000"/>
          </a:schemeClr>
        </a:solidFill>
        <a:ln w="3175">
          <a:solidFill>
            <a:schemeClr val="bg1">
              <a:lumMod val="50000"/>
            </a:schemeClr>
          </a:solid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marL="0" indent="0" algn="ctr"/>
          <a:r>
            <a:rPr lang="en-US" sz="3200" b="1">
              <a:solidFill>
                <a:schemeClr val="bg1"/>
              </a:solidFill>
              <a:latin typeface="+mn-lt"/>
              <a:ea typeface="+mn-ea"/>
              <a:cs typeface="+mn-cs"/>
            </a:rPr>
            <a:t>Kalkylunderlag</a:t>
          </a:r>
        </a:p>
      </xdr:txBody>
    </xdr:sp>
    <xdr:clientData/>
  </xdr:twoCellAnchor>
  <xdr:twoCellAnchor editAs="absolute">
    <xdr:from>
      <xdr:col>17</xdr:col>
      <xdr:colOff>4254500</xdr:colOff>
      <xdr:row>7</xdr:row>
      <xdr:rowOff>3453</xdr:rowOff>
    </xdr:from>
    <xdr:to>
      <xdr:col>19</xdr:col>
      <xdr:colOff>1857374</xdr:colOff>
      <xdr:row>10</xdr:row>
      <xdr:rowOff>131495</xdr:rowOff>
    </xdr:to>
    <xdr:sp macro="" textlink="">
      <xdr:nvSpPr>
        <xdr:cNvPr id="42" name="Pil: sparr 41">
          <a:extLst>
            <a:ext uri="{FF2B5EF4-FFF2-40B4-BE49-F238E27FC236}">
              <a16:creationId xmlns:a16="http://schemas.microsoft.com/office/drawing/2014/main" id="{00000000-0008-0000-0200-00002A000000}"/>
            </a:ext>
          </a:extLst>
        </xdr:cNvPr>
        <xdr:cNvSpPr/>
      </xdr:nvSpPr>
      <xdr:spPr>
        <a:xfrm>
          <a:off x="38179375" y="1622703"/>
          <a:ext cx="4984749" cy="731292"/>
        </a:xfrm>
        <a:prstGeom prst="chevron">
          <a:avLst>
            <a:gd name="adj" fmla="val 25756"/>
          </a:avLst>
        </a:prstGeom>
        <a:solidFill>
          <a:schemeClr val="accent3">
            <a:lumMod val="60000"/>
            <a:lumOff val="40000"/>
          </a:schemeClr>
        </a:solidFill>
        <a:ln w="3175">
          <a:solidFill>
            <a:schemeClr val="bg1">
              <a:lumMod val="50000"/>
            </a:schemeClr>
          </a:solid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marL="0" indent="0" algn="ctr"/>
          <a:r>
            <a:rPr lang="en-US" sz="3200" b="0">
              <a:solidFill>
                <a:schemeClr val="bg1">
                  <a:lumMod val="50000"/>
                </a:schemeClr>
              </a:solidFill>
              <a:latin typeface="+mn-lt"/>
              <a:ea typeface="+mn-ea"/>
              <a:cs typeface="+mn-cs"/>
            </a:rPr>
            <a:t>Livscykelkostnad</a:t>
          </a:r>
        </a:p>
      </xdr:txBody>
    </xdr:sp>
    <xdr:clientData/>
  </xdr:twoCellAnchor>
  <xdr:twoCellAnchor editAs="absolute">
    <xdr:from>
      <xdr:col>13</xdr:col>
      <xdr:colOff>1063626</xdr:colOff>
      <xdr:row>7</xdr:row>
      <xdr:rowOff>11206</xdr:rowOff>
    </xdr:from>
    <xdr:to>
      <xdr:col>15</xdr:col>
      <xdr:colOff>79376</xdr:colOff>
      <xdr:row>10</xdr:row>
      <xdr:rowOff>142959</xdr:rowOff>
    </xdr:to>
    <xdr:sp macro="" textlink="">
      <xdr:nvSpPr>
        <xdr:cNvPr id="39" name="Pil: sparr 38">
          <a:extLst>
            <a:ext uri="{FF2B5EF4-FFF2-40B4-BE49-F238E27FC236}">
              <a16:creationId xmlns:a16="http://schemas.microsoft.com/office/drawing/2014/main" id="{00000000-0008-0000-0200-000027000000}"/>
            </a:ext>
          </a:extLst>
        </xdr:cNvPr>
        <xdr:cNvSpPr/>
      </xdr:nvSpPr>
      <xdr:spPr>
        <a:xfrm>
          <a:off x="26717626" y="1630456"/>
          <a:ext cx="4445000" cy="735003"/>
        </a:xfrm>
        <a:prstGeom prst="chevron">
          <a:avLst>
            <a:gd name="adj" fmla="val 25756"/>
          </a:avLst>
        </a:prstGeom>
        <a:solidFill>
          <a:schemeClr val="accent3">
            <a:lumMod val="60000"/>
            <a:lumOff val="40000"/>
          </a:schemeClr>
        </a:solidFill>
        <a:ln w="3175">
          <a:solidFill>
            <a:schemeClr val="bg1">
              <a:lumMod val="50000"/>
            </a:schemeClr>
          </a:solid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marL="0" indent="0" algn="ctr"/>
          <a:r>
            <a:rPr lang="en-US" sz="3200" b="0">
              <a:solidFill>
                <a:schemeClr val="bg1">
                  <a:lumMod val="50000"/>
                </a:schemeClr>
              </a:solidFill>
              <a:latin typeface="+mn-lt"/>
              <a:ea typeface="+mn-ea"/>
              <a:cs typeface="+mn-cs"/>
            </a:rPr>
            <a:t>Kalkylunderlag</a:t>
          </a:r>
        </a:p>
      </xdr:txBody>
    </xdr:sp>
    <xdr:clientData/>
  </xdr:twoCellAnchor>
  <xdr:twoCellAnchor>
    <xdr:from>
      <xdr:col>6</xdr:col>
      <xdr:colOff>500062</xdr:colOff>
      <xdr:row>1</xdr:row>
      <xdr:rowOff>23812</xdr:rowOff>
    </xdr:from>
    <xdr:to>
      <xdr:col>8</xdr:col>
      <xdr:colOff>856312</xdr:colOff>
      <xdr:row>3</xdr:row>
      <xdr:rowOff>39375</xdr:rowOff>
    </xdr:to>
    <xdr:sp macro="" textlink="">
      <xdr:nvSpPr>
        <xdr:cNvPr id="47" name="Pil: femhörning 46">
          <a:hlinkClick xmlns:r="http://schemas.openxmlformats.org/officeDocument/2006/relationships" r:id="rId5"/>
          <a:extLst>
            <a:ext uri="{FF2B5EF4-FFF2-40B4-BE49-F238E27FC236}">
              <a16:creationId xmlns:a16="http://schemas.microsoft.com/office/drawing/2014/main" id="{00000000-0008-0000-0200-00002F000000}"/>
            </a:ext>
          </a:extLst>
        </xdr:cNvPr>
        <xdr:cNvSpPr/>
      </xdr:nvSpPr>
      <xdr:spPr>
        <a:xfrm flipH="1">
          <a:off x="13430250" y="190500"/>
          <a:ext cx="1404000" cy="468000"/>
        </a:xfrm>
        <a:prstGeom prst="homePlate">
          <a:avLst>
            <a:gd name="adj" fmla="val 24510"/>
          </a:avLst>
        </a:prstGeom>
        <a:solidFill>
          <a:schemeClr val="bg2">
            <a:lumMod val="75000"/>
          </a:schemeClr>
        </a:solidFill>
        <a:ln w="3175">
          <a:solidFill>
            <a:schemeClr val="bg1">
              <a:lumMod val="50000"/>
            </a:schemeClr>
          </a:solid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rtlCol="0" anchor="ctr"/>
        <a:lstStyle/>
        <a:p>
          <a:pPr marL="0" indent="0" algn="ctr"/>
          <a:r>
            <a:rPr lang="en-US" sz="1800">
              <a:solidFill>
                <a:sysClr val="windowText" lastClr="000000"/>
              </a:solidFill>
              <a:latin typeface="+mn-lt"/>
              <a:ea typeface="+mn-ea"/>
              <a:cs typeface="+mn-cs"/>
            </a:rPr>
            <a:t>Första</a:t>
          </a:r>
          <a:r>
            <a:rPr lang="en-US" sz="1800" baseline="0">
              <a:solidFill>
                <a:sysClr val="windowText" lastClr="000000"/>
              </a:solidFill>
              <a:latin typeface="+mn-lt"/>
              <a:ea typeface="+mn-ea"/>
              <a:cs typeface="+mn-cs"/>
            </a:rPr>
            <a:t>sidan</a:t>
          </a:r>
          <a:endParaRPr lang="en-US" sz="1800">
            <a:solidFill>
              <a:sysClr val="windowText" lastClr="000000"/>
            </a:solidFill>
            <a:latin typeface="+mn-lt"/>
            <a:ea typeface="+mn-ea"/>
            <a:cs typeface="+mn-cs"/>
          </a:endParaRPr>
        </a:p>
      </xdr:txBody>
    </xdr:sp>
    <xdr:clientData/>
  </xdr:twoCellAnchor>
  <xdr:twoCellAnchor>
    <xdr:from>
      <xdr:col>1</xdr:col>
      <xdr:colOff>1333499</xdr:colOff>
      <xdr:row>13</xdr:row>
      <xdr:rowOff>190501</xdr:rowOff>
    </xdr:from>
    <xdr:to>
      <xdr:col>6</xdr:col>
      <xdr:colOff>1015999</xdr:colOff>
      <xdr:row>15</xdr:row>
      <xdr:rowOff>238125</xdr:rowOff>
    </xdr:to>
    <xdr:sp macro="" textlink="">
      <xdr:nvSpPr>
        <xdr:cNvPr id="43" name="textruta 42">
          <a:extLst>
            <a:ext uri="{FF2B5EF4-FFF2-40B4-BE49-F238E27FC236}">
              <a16:creationId xmlns:a16="http://schemas.microsoft.com/office/drawing/2014/main" id="{00000000-0008-0000-0200-00002B000000}"/>
            </a:ext>
          </a:extLst>
        </xdr:cNvPr>
        <xdr:cNvSpPr txBox="1"/>
      </xdr:nvSpPr>
      <xdr:spPr>
        <a:xfrm>
          <a:off x="1333499" y="3317876"/>
          <a:ext cx="12731750" cy="952499"/>
        </a:xfrm>
        <a:prstGeom prst="rect">
          <a:avLst/>
        </a:prstGeom>
        <a:solidFill>
          <a:schemeClr val="bg1"/>
        </a:solidFill>
        <a:ln w="3175">
          <a:noFill/>
        </a:ln>
        <a:effectLst/>
      </xdr:spPr>
      <xdr:style>
        <a:lnRef idx="1">
          <a:schemeClr val="accent1"/>
        </a:lnRef>
        <a:fillRef idx="3">
          <a:schemeClr val="accent1"/>
        </a:fillRef>
        <a:effectRef idx="2">
          <a:schemeClr val="accent1"/>
        </a:effectRef>
        <a:fontRef idx="minor">
          <a:schemeClr val="lt1"/>
        </a:fontRef>
      </xdr:style>
      <xdr:txBody>
        <a:bodyPr rtlCol="0" anchor="t"/>
        <a:lstStyle/>
        <a:p>
          <a:pPr marL="0" indent="0" algn="l">
            <a:lnSpc>
              <a:spcPct val="150000"/>
            </a:lnSpc>
          </a:pPr>
          <a:r>
            <a:rPr lang="sv-SE" sz="3000" b="1">
              <a:solidFill>
                <a:sysClr val="windowText" lastClr="000000"/>
              </a:solidFill>
              <a:latin typeface="+mn-lt"/>
              <a:ea typeface="Verdana" panose="020B0604030504040204" pitchFamily="34" charset="0"/>
              <a:cs typeface="Verdana" panose="020B0604030504040204" pitchFamily="34" charset="0"/>
            </a:rPr>
            <a:t>Väljer</a:t>
          </a:r>
          <a:r>
            <a:rPr lang="sv-SE" sz="3000" b="1" baseline="0">
              <a:solidFill>
                <a:sysClr val="windowText" lastClr="000000"/>
              </a:solidFill>
              <a:latin typeface="+mn-lt"/>
              <a:ea typeface="Verdana" panose="020B0604030504040204" pitchFamily="34" charset="0"/>
              <a:cs typeface="Verdana" panose="020B0604030504040204" pitchFamily="34" charset="0"/>
            </a:rPr>
            <a:t> du att investera i ett Skåform från Skånebeslag gör du ett hållbart val.</a:t>
          </a:r>
        </a:p>
      </xdr:txBody>
    </xdr:sp>
    <xdr:clientData/>
  </xdr:twoCellAnchor>
  <xdr:twoCellAnchor editAs="oneCell">
    <xdr:from>
      <xdr:col>3</xdr:col>
      <xdr:colOff>973044</xdr:colOff>
      <xdr:row>27</xdr:row>
      <xdr:rowOff>355942</xdr:rowOff>
    </xdr:from>
    <xdr:to>
      <xdr:col>5</xdr:col>
      <xdr:colOff>698500</xdr:colOff>
      <xdr:row>29</xdr:row>
      <xdr:rowOff>79375</xdr:rowOff>
    </xdr:to>
    <xdr:pic>
      <xdr:nvPicPr>
        <xdr:cNvPr id="4" name="Bildobjekt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6211794" y="10388942"/>
          <a:ext cx="4932456" cy="739433"/>
        </a:xfrm>
        <a:prstGeom prst="rect">
          <a:avLst/>
        </a:prstGeom>
      </xdr:spPr>
    </xdr:pic>
    <xdr:clientData/>
  </xdr:twoCellAnchor>
  <xdr:twoCellAnchor>
    <xdr:from>
      <xdr:col>16</xdr:col>
      <xdr:colOff>25400</xdr:colOff>
      <xdr:row>48</xdr:row>
      <xdr:rowOff>330200</xdr:rowOff>
    </xdr:from>
    <xdr:to>
      <xdr:col>22</xdr:col>
      <xdr:colOff>0</xdr:colOff>
      <xdr:row>50</xdr:row>
      <xdr:rowOff>101600</xdr:rowOff>
    </xdr:to>
    <xdr:sp macro="" textlink="">
      <xdr:nvSpPr>
        <xdr:cNvPr id="45" name="textruta 44">
          <a:extLst>
            <a:ext uri="{FF2B5EF4-FFF2-40B4-BE49-F238E27FC236}">
              <a16:creationId xmlns:a16="http://schemas.microsoft.com/office/drawing/2014/main" id="{00000000-0008-0000-0200-00002D000000}"/>
            </a:ext>
          </a:extLst>
        </xdr:cNvPr>
        <xdr:cNvSpPr txBox="1"/>
      </xdr:nvSpPr>
      <xdr:spPr>
        <a:xfrm>
          <a:off x="32486600" y="20726400"/>
          <a:ext cx="16129000" cy="787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sv-SE" sz="4000"/>
            <a:t>www.skanebeslag.se</a:t>
          </a:r>
        </a:p>
      </xdr:txBody>
    </xdr:sp>
    <xdr:clientData/>
  </xdr:twoCellAnchor>
  <xdr:twoCellAnchor>
    <xdr:from>
      <xdr:col>10</xdr:col>
      <xdr:colOff>101600</xdr:colOff>
      <xdr:row>48</xdr:row>
      <xdr:rowOff>304800</xdr:rowOff>
    </xdr:from>
    <xdr:to>
      <xdr:col>16</xdr:col>
      <xdr:colOff>152400</xdr:colOff>
      <xdr:row>50</xdr:row>
      <xdr:rowOff>76200</xdr:rowOff>
    </xdr:to>
    <xdr:sp macro="" textlink="">
      <xdr:nvSpPr>
        <xdr:cNvPr id="48" name="textruta 47">
          <a:extLst>
            <a:ext uri="{FF2B5EF4-FFF2-40B4-BE49-F238E27FC236}">
              <a16:creationId xmlns:a16="http://schemas.microsoft.com/office/drawing/2014/main" id="{00000000-0008-0000-0200-000030000000}"/>
            </a:ext>
          </a:extLst>
        </xdr:cNvPr>
        <xdr:cNvSpPr txBox="1"/>
      </xdr:nvSpPr>
      <xdr:spPr>
        <a:xfrm>
          <a:off x="16484600" y="20701000"/>
          <a:ext cx="16129000" cy="787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sv-SE" sz="4000"/>
            <a:t>www.skanebeslag.se</a:t>
          </a:r>
        </a:p>
      </xdr:txBody>
    </xdr:sp>
    <xdr:clientData/>
  </xdr:twoCellAnchor>
  <xdr:twoCellAnchor>
    <xdr:from>
      <xdr:col>1</xdr:col>
      <xdr:colOff>152400</xdr:colOff>
      <xdr:row>48</xdr:row>
      <xdr:rowOff>177800</xdr:rowOff>
    </xdr:from>
    <xdr:to>
      <xdr:col>9</xdr:col>
      <xdr:colOff>1270000</xdr:colOff>
      <xdr:row>49</xdr:row>
      <xdr:rowOff>457200</xdr:rowOff>
    </xdr:to>
    <xdr:sp macro="" textlink="">
      <xdr:nvSpPr>
        <xdr:cNvPr id="49" name="textruta 48">
          <a:extLst>
            <a:ext uri="{FF2B5EF4-FFF2-40B4-BE49-F238E27FC236}">
              <a16:creationId xmlns:a16="http://schemas.microsoft.com/office/drawing/2014/main" id="{00000000-0008-0000-0200-000031000000}"/>
            </a:ext>
          </a:extLst>
        </xdr:cNvPr>
        <xdr:cNvSpPr txBox="1"/>
      </xdr:nvSpPr>
      <xdr:spPr>
        <a:xfrm>
          <a:off x="152400" y="20574000"/>
          <a:ext cx="16129000" cy="787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sv-SE" sz="4000"/>
            <a:t>www.skanebeslag.se</a:t>
          </a:r>
        </a:p>
      </xdr:txBody>
    </xdr:sp>
    <xdr:clientData/>
  </xdr:twoCellAnchor>
  <xdr:twoCellAnchor editAs="oneCell">
    <xdr:from>
      <xdr:col>2</xdr:col>
      <xdr:colOff>796006</xdr:colOff>
      <xdr:row>26</xdr:row>
      <xdr:rowOff>381000</xdr:rowOff>
    </xdr:from>
    <xdr:to>
      <xdr:col>2</xdr:col>
      <xdr:colOff>1972851</xdr:colOff>
      <xdr:row>29</xdr:row>
      <xdr:rowOff>97416</xdr:rowOff>
    </xdr:to>
    <xdr:pic>
      <xdr:nvPicPr>
        <xdr:cNvPr id="11" name="Bildobjekt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161256" y="9906000"/>
          <a:ext cx="1176845" cy="1240416"/>
        </a:xfrm>
        <a:prstGeom prst="rect">
          <a:avLst/>
        </a:prstGeom>
      </xdr:spPr>
    </xdr:pic>
    <xdr:clientData/>
  </xdr:twoCellAnchor>
  <xdr:twoCellAnchor editAs="oneCell">
    <xdr:from>
      <xdr:col>5</xdr:col>
      <xdr:colOff>2571750</xdr:colOff>
      <xdr:row>26</xdr:row>
      <xdr:rowOff>349249</xdr:rowOff>
    </xdr:from>
    <xdr:to>
      <xdr:col>8</xdr:col>
      <xdr:colOff>34127</xdr:colOff>
      <xdr:row>30</xdr:row>
      <xdr:rowOff>57148</xdr:rowOff>
    </xdr:to>
    <xdr:pic>
      <xdr:nvPicPr>
        <xdr:cNvPr id="12" name="Bildobjekt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3017500" y="9874249"/>
          <a:ext cx="1113627" cy="1739899"/>
        </a:xfrm>
        <a:prstGeom prst="rect">
          <a:avLst/>
        </a:prstGeom>
      </xdr:spPr>
    </xdr:pic>
    <xdr:clientData/>
  </xdr:twoCellAnchor>
  <xdr:twoCellAnchor editAs="oneCell">
    <xdr:from>
      <xdr:col>3</xdr:col>
      <xdr:colOff>223290</xdr:colOff>
      <xdr:row>27</xdr:row>
      <xdr:rowOff>381000</xdr:rowOff>
    </xdr:from>
    <xdr:to>
      <xdr:col>3</xdr:col>
      <xdr:colOff>857250</xdr:colOff>
      <xdr:row>29</xdr:row>
      <xdr:rowOff>9526</xdr:rowOff>
    </xdr:to>
    <xdr:pic>
      <xdr:nvPicPr>
        <xdr:cNvPr id="3" name="Bildobjekt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5462040" y="10414000"/>
          <a:ext cx="633960" cy="644526"/>
        </a:xfrm>
        <a:prstGeom prst="rect">
          <a:avLst/>
        </a:prstGeom>
      </xdr:spPr>
    </xdr:pic>
    <xdr:clientData/>
  </xdr:twoCellAnchor>
  <xdr:twoCellAnchor>
    <xdr:from>
      <xdr:col>2</xdr:col>
      <xdr:colOff>412749</xdr:colOff>
      <xdr:row>25</xdr:row>
      <xdr:rowOff>238126</xdr:rowOff>
    </xdr:from>
    <xdr:to>
      <xdr:col>2</xdr:col>
      <xdr:colOff>2413000</xdr:colOff>
      <xdr:row>26</xdr:row>
      <xdr:rowOff>222250</xdr:rowOff>
    </xdr:to>
    <xdr:sp macro="" textlink="">
      <xdr:nvSpPr>
        <xdr:cNvPr id="44" name="textruta 43">
          <a:extLst>
            <a:ext uri="{FF2B5EF4-FFF2-40B4-BE49-F238E27FC236}">
              <a16:creationId xmlns:a16="http://schemas.microsoft.com/office/drawing/2014/main" id="{00000000-0008-0000-0200-00002C000000}"/>
            </a:ext>
          </a:extLst>
        </xdr:cNvPr>
        <xdr:cNvSpPr txBox="1"/>
      </xdr:nvSpPr>
      <xdr:spPr>
        <a:xfrm>
          <a:off x="1777999" y="9255126"/>
          <a:ext cx="2000251" cy="492124"/>
        </a:xfrm>
        <a:prstGeom prst="rect">
          <a:avLst/>
        </a:prstGeom>
        <a:solidFill>
          <a:schemeClr val="bg1"/>
        </a:solidFill>
        <a:ln w="3175">
          <a:noFill/>
        </a:ln>
        <a:effectLst/>
      </xdr:spPr>
      <xdr:style>
        <a:lnRef idx="1">
          <a:schemeClr val="accent1"/>
        </a:lnRef>
        <a:fillRef idx="3">
          <a:schemeClr val="accent1"/>
        </a:fillRef>
        <a:effectRef idx="2">
          <a:schemeClr val="accent1"/>
        </a:effectRef>
        <a:fontRef idx="minor">
          <a:schemeClr val="lt1"/>
        </a:fontRef>
      </xdr:style>
      <xdr:txBody>
        <a:bodyPr rtlCol="0" anchor="t"/>
        <a:lstStyle/>
        <a:p>
          <a:pPr marL="0" indent="0" algn="ctr">
            <a:lnSpc>
              <a:spcPct val="150000"/>
            </a:lnSpc>
          </a:pPr>
          <a:r>
            <a:rPr lang="sv-SE" sz="2000" b="1">
              <a:solidFill>
                <a:sysClr val="windowText" lastClr="000000"/>
              </a:solidFill>
              <a:latin typeface="+mn-lt"/>
              <a:ea typeface="Verdana" panose="020B0604030504040204" pitchFamily="34" charset="0"/>
              <a:cs typeface="Verdana" panose="020B0604030504040204" pitchFamily="34" charset="0"/>
            </a:rPr>
            <a:t>A-bedömning av </a:t>
          </a:r>
          <a:endParaRPr lang="sv-SE" sz="2000" b="1" baseline="0">
            <a:solidFill>
              <a:sysClr val="windowText" lastClr="000000"/>
            </a:solidFill>
            <a:latin typeface="+mn-lt"/>
            <a:ea typeface="Verdana" panose="020B0604030504040204" pitchFamily="34" charset="0"/>
            <a:cs typeface="Verdana" panose="020B0604030504040204" pitchFamily="34" charset="0"/>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6"/>
  <sheetViews>
    <sheetView showGridLines="0" showRowColHeaders="0" topLeftCell="B13" zoomScale="70" zoomScaleNormal="70" workbookViewId="0"/>
  </sheetViews>
  <sheetFormatPr defaultColWidth="8.75" defaultRowHeight="12.75"/>
  <cols>
    <col min="1" max="1" width="2.875" hidden="1" customWidth="1"/>
    <col min="2" max="2" width="9" customWidth="1"/>
    <col min="4" max="4" width="30.125" customWidth="1"/>
    <col min="5" max="5" width="3" customWidth="1"/>
    <col min="6" max="6" width="30.125" customWidth="1"/>
    <col min="7" max="7" width="3" customWidth="1"/>
    <col min="8" max="8" width="30.125" customWidth="1"/>
  </cols>
  <sheetData>
    <row r="1" spans="1:6" ht="20.25" customHeight="1"/>
    <row r="3" spans="1:6" ht="18" customHeight="1">
      <c r="B3" s="8"/>
    </row>
    <row r="4" spans="1:6" ht="33.6" customHeight="1">
      <c r="B4" s="8"/>
      <c r="F4" s="25" t="s">
        <v>41</v>
      </c>
    </row>
    <row r="5" spans="1:6" ht="27" customHeight="1">
      <c r="B5" s="8"/>
    </row>
    <row r="6" spans="1:6" ht="25.5">
      <c r="B6" s="8"/>
    </row>
    <row r="7" spans="1:6" ht="22.5" customHeight="1">
      <c r="B7" s="8"/>
    </row>
    <row r="8" spans="1:6" ht="14.1" customHeight="1">
      <c r="A8" s="9"/>
    </row>
    <row r="9" spans="1:6" ht="14.1" customHeight="1">
      <c r="A9" s="9"/>
    </row>
    <row r="10" spans="1:6" ht="14.1" customHeight="1">
      <c r="A10" s="9"/>
    </row>
    <row r="11" spans="1:6" ht="14.1" customHeight="1">
      <c r="A11" s="9"/>
    </row>
    <row r="12" spans="1:6" ht="21">
      <c r="A12" s="9"/>
      <c r="D12" s="32" t="s">
        <v>38</v>
      </c>
    </row>
    <row r="13" spans="1:6" ht="14.1" customHeight="1">
      <c r="A13" s="9"/>
    </row>
    <row r="14" spans="1:6" ht="14.1" customHeight="1">
      <c r="A14" s="9"/>
    </row>
    <row r="15" spans="1:6" ht="14.1" customHeight="1">
      <c r="A15" s="9"/>
    </row>
    <row r="16" spans="1:6" ht="18.75" customHeight="1">
      <c r="A16" s="9"/>
    </row>
    <row r="17" spans="1:1" ht="14.1" customHeight="1">
      <c r="A17" s="9"/>
    </row>
    <row r="18" spans="1:1" ht="14.1" customHeight="1">
      <c r="A18" s="9"/>
    </row>
    <row r="19" spans="1:1" ht="14.1" customHeight="1">
      <c r="A19" s="9"/>
    </row>
    <row r="20" spans="1:1" ht="14.1" customHeight="1">
      <c r="A20" s="9"/>
    </row>
    <row r="21" spans="1:1" ht="14.1" customHeight="1">
      <c r="A21" s="9"/>
    </row>
    <row r="22" spans="1:1" ht="14.1" customHeight="1">
      <c r="A22" s="9"/>
    </row>
    <row r="23" spans="1:1" ht="14.1" customHeight="1">
      <c r="A23" s="9"/>
    </row>
    <row r="24" spans="1:1" ht="14.1" customHeight="1">
      <c r="A24" s="9"/>
    </row>
    <row r="25" spans="1:1" ht="14.1" customHeight="1">
      <c r="A25" s="9"/>
    </row>
    <row r="26" spans="1:1" ht="14.1" customHeight="1">
      <c r="A26" s="9"/>
    </row>
    <row r="27" spans="1:1" ht="14.1" customHeight="1">
      <c r="A27" s="9"/>
    </row>
    <row r="28" spans="1:1" ht="14.1" customHeight="1">
      <c r="A28" s="9"/>
    </row>
    <row r="29" spans="1:1" ht="14.1" customHeight="1">
      <c r="A29" s="9"/>
    </row>
    <row r="30" spans="1:1" ht="14.1" customHeight="1">
      <c r="A30" s="9"/>
    </row>
    <row r="31" spans="1:1" ht="14.1" customHeight="1">
      <c r="A31" s="9"/>
    </row>
    <row r="32" spans="1:1" ht="14.1" customHeight="1">
      <c r="A32" s="9"/>
    </row>
    <row r="33" spans="1:4" ht="14.1" customHeight="1">
      <c r="A33" s="9"/>
    </row>
    <row r="34" spans="1:4" ht="14.1" customHeight="1">
      <c r="A34" s="9"/>
    </row>
    <row r="35" spans="1:4" ht="14.1" customHeight="1">
      <c r="A35" s="9"/>
    </row>
    <row r="36" spans="1:4" ht="14.1" customHeight="1">
      <c r="A36" s="9"/>
    </row>
    <row r="37" spans="1:4" ht="14.1" customHeight="1">
      <c r="A37" s="9"/>
    </row>
    <row r="38" spans="1:4" ht="14.1" customHeight="1">
      <c r="A38" s="9"/>
    </row>
    <row r="39" spans="1:4" ht="14.1" customHeight="1">
      <c r="A39" s="9"/>
    </row>
    <row r="40" spans="1:4" ht="14.1" customHeight="1">
      <c r="A40" s="9"/>
    </row>
    <row r="41" spans="1:4" ht="14.1" customHeight="1">
      <c r="A41" s="9"/>
    </row>
    <row r="42" spans="1:4" ht="14.1" customHeight="1">
      <c r="A42" s="9"/>
    </row>
    <row r="43" spans="1:4" ht="14.1" customHeight="1">
      <c r="A43" s="9"/>
    </row>
    <row r="44" spans="1:4" ht="21">
      <c r="A44" s="9"/>
      <c r="D44" s="32" t="s">
        <v>13</v>
      </c>
    </row>
    <row r="45" spans="1:4" ht="14.25">
      <c r="A45" s="9"/>
    </row>
    <row r="46" spans="1:4" ht="14.1" customHeight="1">
      <c r="A46" s="9"/>
    </row>
    <row r="47" spans="1:4" ht="14.1" customHeight="1">
      <c r="A47" s="9"/>
    </row>
    <row r="48" spans="1:4" ht="14.1" customHeight="1">
      <c r="A48" s="9"/>
    </row>
    <row r="49" spans="1:4" ht="14.1" customHeight="1">
      <c r="A49" s="9"/>
    </row>
    <row r="50" spans="1:4" ht="14.1" customHeight="1">
      <c r="A50" s="9"/>
    </row>
    <row r="51" spans="1:4" ht="14.1" customHeight="1">
      <c r="A51" s="9"/>
    </row>
    <row r="52" spans="1:4" ht="14.1" customHeight="1">
      <c r="A52" s="9"/>
    </row>
    <row r="53" spans="1:4" ht="14.1" customHeight="1">
      <c r="A53" s="9"/>
    </row>
    <row r="54" spans="1:4">
      <c r="B54" s="7"/>
    </row>
    <row r="55" spans="1:4">
      <c r="B55" s="7"/>
    </row>
    <row r="56" spans="1:4">
      <c r="B56" s="7"/>
    </row>
    <row r="57" spans="1:4">
      <c r="B57" s="7"/>
    </row>
    <row r="63" spans="1:4" ht="15.75">
      <c r="D63" s="52" t="s">
        <v>18</v>
      </c>
    </row>
    <row r="66" spans="4:8" ht="47.25">
      <c r="D66" s="53" t="s">
        <v>12</v>
      </c>
      <c r="E66" s="54"/>
      <c r="F66" s="53" t="s">
        <v>32</v>
      </c>
      <c r="G66" s="54"/>
      <c r="H66" s="53" t="s">
        <v>21</v>
      </c>
    </row>
  </sheetData>
  <sheetProtection sheet="1" objects="1" scenarios="1"/>
  <phoneticPr fontId="5" type="noConversion"/>
  <pageMargins left="0.7" right="0.7" top="0.75" bottom="0.75" header="0.3" footer="0.3"/>
  <pageSetup paperSize="9" scale="31" orientation="portrait" r:id="rId1"/>
  <colBreaks count="1" manualBreakCount="1">
    <brk id="23" max="68" man="1"/>
  </colBreaks>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206"/>
  <sheetViews>
    <sheetView showGridLines="0" tabSelected="1" topLeftCell="B59" zoomScaleNormal="100" zoomScaleSheetLayoutView="115" workbookViewId="0">
      <selection activeCell="F78" sqref="F78"/>
    </sheetView>
  </sheetViews>
  <sheetFormatPr defaultColWidth="8.75" defaultRowHeight="12.75"/>
  <cols>
    <col min="1" max="1" width="2.375" hidden="1" customWidth="1"/>
    <col min="2" max="2" width="2.375" customWidth="1"/>
    <col min="3" max="3" width="32.875" customWidth="1"/>
    <col min="4" max="6" width="20.375" style="2" customWidth="1"/>
    <col min="7" max="7" width="3.25" customWidth="1"/>
    <col min="8" max="8" width="111.375" bestFit="1" customWidth="1"/>
    <col min="9" max="9" width="5.125" customWidth="1"/>
  </cols>
  <sheetData>
    <row r="2" spans="3:8">
      <c r="D2" s="49" t="s">
        <v>39</v>
      </c>
    </row>
    <row r="4" spans="3:8">
      <c r="C4" s="2"/>
    </row>
    <row r="5" spans="3:8">
      <c r="C5" s="16"/>
      <c r="D5" s="17"/>
      <c r="E5" s="17"/>
      <c r="F5" s="17"/>
    </row>
    <row r="6" spans="3:8" ht="19.5" thickBot="1">
      <c r="C6" s="19" t="s">
        <v>4</v>
      </c>
      <c r="D6" s="18"/>
      <c r="E6" s="18"/>
      <c r="F6" s="18"/>
      <c r="H6" s="33"/>
    </row>
    <row r="7" spans="3:8" ht="13.5" thickTop="1">
      <c r="C7" s="16"/>
      <c r="D7" s="17"/>
      <c r="E7" s="17"/>
      <c r="F7" s="17"/>
    </row>
    <row r="8" spans="3:8" ht="15.75">
      <c r="C8" s="55" t="s">
        <v>8</v>
      </c>
      <c r="D8" s="56">
        <v>0.05</v>
      </c>
      <c r="E8" s="57"/>
      <c r="F8" s="57"/>
    </row>
    <row r="9" spans="3:8" ht="15.75">
      <c r="C9" s="55"/>
      <c r="D9" s="57"/>
      <c r="E9" s="57"/>
      <c r="F9" s="57"/>
    </row>
    <row r="10" spans="3:8" ht="15.75">
      <c r="C10" s="55" t="s">
        <v>42</v>
      </c>
      <c r="D10" s="58" t="s">
        <v>20</v>
      </c>
      <c r="E10" s="57"/>
      <c r="F10" s="57"/>
    </row>
    <row r="11" spans="3:8" ht="15.75">
      <c r="C11" s="55"/>
      <c r="D11" s="55"/>
      <c r="E11" s="57"/>
      <c r="F11" s="57"/>
      <c r="H11" s="10"/>
    </row>
    <row r="12" spans="3:8" ht="15.75">
      <c r="C12" s="55" t="s">
        <v>9</v>
      </c>
      <c r="D12" s="59" t="s">
        <v>55</v>
      </c>
      <c r="E12" s="57"/>
      <c r="F12" s="57"/>
    </row>
    <row r="13" spans="3:8" ht="15.75">
      <c r="C13" s="55" t="s">
        <v>6</v>
      </c>
      <c r="D13" s="59" t="s">
        <v>56</v>
      </c>
      <c r="E13" s="57"/>
      <c r="F13" s="57"/>
      <c r="H13" s="1"/>
    </row>
    <row r="14" spans="3:8" ht="15.75">
      <c r="C14" s="55" t="s">
        <v>7</v>
      </c>
      <c r="D14" s="59" t="s">
        <v>57</v>
      </c>
      <c r="E14" s="57"/>
      <c r="F14" s="57"/>
    </row>
    <row r="15" spans="3:8" ht="15.75">
      <c r="C15" s="55"/>
      <c r="D15" s="57"/>
      <c r="E15" s="57"/>
      <c r="F15" s="57"/>
    </row>
    <row r="16" spans="3:8" ht="15.75">
      <c r="C16" s="55"/>
      <c r="D16" s="57"/>
      <c r="E16" s="60" t="s">
        <v>10</v>
      </c>
      <c r="F16" s="60" t="s">
        <v>11</v>
      </c>
    </row>
    <row r="17" spans="2:8" ht="15.75">
      <c r="C17" s="55"/>
      <c r="D17" s="61" t="str">
        <f>IF($D$12=0,"Skåform - alternativ 1",$D$12)</f>
        <v>Skåform Mirro 6</v>
      </c>
      <c r="E17" s="61" t="str">
        <f>IF($D$13=0,"Alternativ 1",$D$13)</f>
        <v>Plåtskåp</v>
      </c>
      <c r="F17" s="61" t="str">
        <f>IF($D$14=0,"Alternativ 2",$D$14)</f>
        <v>Träskåp</v>
      </c>
    </row>
    <row r="18" spans="2:8" ht="15.75">
      <c r="C18" s="55"/>
      <c r="D18" s="61"/>
      <c r="E18" s="61"/>
      <c r="F18" s="61"/>
    </row>
    <row r="19" spans="2:8" ht="15.75">
      <c r="B19" s="41" t="s">
        <v>40</v>
      </c>
      <c r="C19" s="55" t="s">
        <v>35</v>
      </c>
      <c r="D19" s="62">
        <v>25</v>
      </c>
      <c r="E19" s="62">
        <v>10</v>
      </c>
      <c r="F19" s="62">
        <v>5</v>
      </c>
    </row>
    <row r="20" spans="2:8">
      <c r="C20" s="16"/>
      <c r="D20" s="16"/>
      <c r="E20" s="16"/>
      <c r="F20" s="16"/>
      <c r="G20" s="1"/>
      <c r="H20" s="1"/>
    </row>
    <row r="21" spans="2:8" ht="15">
      <c r="C21" s="15"/>
      <c r="D21" s="16"/>
      <c r="E21" s="16"/>
      <c r="F21" s="16"/>
      <c r="G21" s="1"/>
      <c r="H21" s="1"/>
    </row>
    <row r="22" spans="2:8">
      <c r="C22" s="1"/>
      <c r="D22" s="1"/>
      <c r="E22" s="1"/>
      <c r="F22" s="1"/>
      <c r="G22" s="1"/>
      <c r="H22" s="1"/>
    </row>
    <row r="23" spans="2:8">
      <c r="C23" s="1"/>
      <c r="D23" s="1"/>
      <c r="E23" s="1"/>
      <c r="F23" s="1"/>
      <c r="G23" s="1"/>
      <c r="H23" s="1"/>
    </row>
    <row r="24" spans="2:8">
      <c r="C24" s="1"/>
      <c r="D24" s="1"/>
      <c r="E24" s="1"/>
      <c r="F24" s="1"/>
      <c r="G24" s="1"/>
      <c r="H24" s="1"/>
    </row>
    <row r="25" spans="2:8">
      <c r="C25" s="1"/>
      <c r="D25" s="1"/>
      <c r="E25" s="1"/>
      <c r="F25" s="1"/>
      <c r="G25" s="1"/>
      <c r="H25" s="1"/>
    </row>
    <row r="26" spans="2:8">
      <c r="C26" s="1"/>
      <c r="D26" s="1"/>
      <c r="E26" s="1"/>
      <c r="F26" s="1"/>
      <c r="G26" s="1"/>
      <c r="H26" s="1"/>
    </row>
    <row r="27" spans="2:8">
      <c r="C27" s="1"/>
      <c r="D27" s="1"/>
      <c r="E27" s="1"/>
      <c r="F27" s="1"/>
      <c r="G27" s="1"/>
      <c r="H27" s="1"/>
    </row>
    <row r="28" spans="2:8">
      <c r="C28" s="1"/>
      <c r="D28" s="1"/>
      <c r="E28" s="1"/>
      <c r="F28" s="1"/>
      <c r="G28" s="1"/>
      <c r="H28" s="1"/>
    </row>
    <row r="29" spans="2:8">
      <c r="C29" s="1"/>
      <c r="D29" s="1"/>
      <c r="E29" s="1"/>
      <c r="F29" s="1"/>
      <c r="G29" s="1"/>
      <c r="H29" s="1"/>
    </row>
    <row r="30" spans="2:8">
      <c r="C30" s="1"/>
      <c r="D30" s="1"/>
      <c r="E30" s="1"/>
      <c r="F30" s="1"/>
      <c r="G30" s="1"/>
      <c r="H30" s="1"/>
    </row>
    <row r="31" spans="2:8">
      <c r="C31" s="1"/>
      <c r="D31" s="1"/>
      <c r="E31" s="1"/>
      <c r="F31" s="1"/>
      <c r="G31" s="1"/>
      <c r="H31" s="1"/>
    </row>
    <row r="32" spans="2:8">
      <c r="C32" s="1"/>
      <c r="D32" s="1"/>
      <c r="E32" s="1"/>
      <c r="F32" s="1"/>
      <c r="G32" s="1"/>
      <c r="H32" s="1"/>
    </row>
    <row r="33" spans="3:8">
      <c r="C33" s="1"/>
      <c r="D33" s="1"/>
      <c r="E33" s="1"/>
      <c r="F33" s="1"/>
      <c r="G33" s="1"/>
      <c r="H33" s="1"/>
    </row>
    <row r="34" spans="3:8">
      <c r="C34" s="1"/>
      <c r="D34" s="1"/>
      <c r="E34" s="1"/>
      <c r="F34" s="1"/>
      <c r="G34" s="1"/>
      <c r="H34" s="1"/>
    </row>
    <row r="35" spans="3:8">
      <c r="C35" s="1"/>
      <c r="D35" s="1"/>
      <c r="E35" s="1"/>
      <c r="F35" s="1"/>
      <c r="G35" s="1"/>
      <c r="H35" s="1"/>
    </row>
    <row r="36" spans="3:8">
      <c r="C36" s="1"/>
      <c r="D36" s="1"/>
      <c r="E36" s="1"/>
      <c r="F36" s="1"/>
      <c r="G36" s="1"/>
      <c r="H36" s="1"/>
    </row>
    <row r="37" spans="3:8">
      <c r="C37" s="1"/>
      <c r="D37" s="1"/>
      <c r="E37" s="1"/>
      <c r="F37" s="1"/>
      <c r="G37" s="1"/>
      <c r="H37" s="1"/>
    </row>
    <row r="38" spans="3:8">
      <c r="C38" s="1"/>
      <c r="D38" s="1"/>
      <c r="E38" s="1"/>
      <c r="F38" s="1"/>
      <c r="G38" s="1"/>
      <c r="H38" s="1"/>
    </row>
    <row r="39" spans="3:8">
      <c r="C39" s="1"/>
      <c r="D39" s="1"/>
      <c r="E39" s="1"/>
      <c r="F39" s="1"/>
      <c r="G39" s="1"/>
      <c r="H39" s="1"/>
    </row>
    <row r="40" spans="3:8">
      <c r="C40" s="1"/>
      <c r="D40" s="1"/>
      <c r="E40" s="1"/>
      <c r="F40" s="1"/>
      <c r="G40" s="1"/>
      <c r="H40" s="1"/>
    </row>
    <row r="41" spans="3:8">
      <c r="C41" s="1"/>
      <c r="D41" s="1"/>
      <c r="E41" s="1"/>
      <c r="F41" s="1"/>
      <c r="G41" s="1"/>
      <c r="H41" s="1"/>
    </row>
    <row r="42" spans="3:8">
      <c r="C42" s="1"/>
      <c r="D42" s="1"/>
      <c r="E42" s="1"/>
      <c r="F42" s="1"/>
      <c r="G42" s="1"/>
      <c r="H42" s="1"/>
    </row>
    <row r="43" spans="3:8">
      <c r="C43" s="1"/>
      <c r="D43" s="1"/>
      <c r="E43" s="1"/>
      <c r="F43" s="1"/>
      <c r="G43" s="1"/>
      <c r="H43" s="1"/>
    </row>
    <row r="44" spans="3:8">
      <c r="C44" s="1"/>
      <c r="D44" s="1"/>
      <c r="E44" s="1"/>
      <c r="F44" s="1"/>
      <c r="G44" s="1"/>
      <c r="H44" s="1"/>
    </row>
    <row r="45" spans="3:8">
      <c r="C45" s="1"/>
      <c r="D45" s="1"/>
      <c r="E45" s="1"/>
      <c r="F45" s="1"/>
      <c r="G45" s="1"/>
      <c r="H45" s="1"/>
    </row>
    <row r="46" spans="3:8">
      <c r="C46" s="1"/>
      <c r="D46" s="1"/>
      <c r="E46" s="1"/>
      <c r="F46" s="1"/>
      <c r="G46" s="1"/>
      <c r="H46" s="1"/>
    </row>
    <row r="47" spans="3:8">
      <c r="C47" s="1"/>
      <c r="D47" s="1"/>
      <c r="E47" s="1"/>
      <c r="F47" s="1"/>
      <c r="G47" s="1"/>
      <c r="H47" s="1"/>
    </row>
    <row r="48" spans="3:8">
      <c r="C48" s="1"/>
      <c r="D48" s="1"/>
      <c r="E48" s="1"/>
      <c r="F48" s="1"/>
      <c r="G48" s="1"/>
      <c r="H48" s="1"/>
    </row>
    <row r="49" spans="3:8">
      <c r="C49" s="1"/>
      <c r="D49" s="1"/>
      <c r="E49" s="1"/>
      <c r="F49" s="1"/>
      <c r="G49" s="1"/>
      <c r="H49" s="1"/>
    </row>
    <row r="50" spans="3:8">
      <c r="C50" s="1"/>
      <c r="D50" s="1"/>
      <c r="E50" s="1"/>
      <c r="F50" s="1"/>
      <c r="G50" s="1"/>
      <c r="H50" s="1"/>
    </row>
    <row r="51" spans="3:8">
      <c r="C51" s="1"/>
      <c r="D51" s="1"/>
      <c r="E51" s="1"/>
      <c r="F51" s="1"/>
      <c r="G51" s="1"/>
      <c r="H51" s="1"/>
    </row>
    <row r="52" spans="3:8">
      <c r="C52" s="1"/>
      <c r="D52" s="1"/>
      <c r="E52" s="1"/>
      <c r="F52" s="1"/>
      <c r="G52" s="1"/>
      <c r="H52" s="1"/>
    </row>
    <row r="53" spans="3:8">
      <c r="C53" s="1"/>
      <c r="D53" s="1"/>
      <c r="E53" s="1"/>
      <c r="F53" s="1"/>
      <c r="G53" s="1"/>
      <c r="H53" s="1"/>
    </row>
    <row r="54" spans="3:8">
      <c r="C54" s="1"/>
      <c r="D54" s="1"/>
      <c r="E54" s="1"/>
      <c r="F54" s="1"/>
      <c r="G54" s="1"/>
      <c r="H54" s="1"/>
    </row>
    <row r="55" spans="3:8">
      <c r="C55" s="1"/>
      <c r="D55" s="1"/>
      <c r="E55" s="1"/>
      <c r="F55" s="1"/>
      <c r="G55" s="1"/>
      <c r="H55" s="1"/>
    </row>
    <row r="56" spans="3:8">
      <c r="C56" s="1"/>
      <c r="D56" s="1"/>
      <c r="E56" s="1"/>
      <c r="F56" s="1"/>
      <c r="G56" s="1"/>
      <c r="H56" s="1"/>
    </row>
    <row r="57" spans="3:8">
      <c r="C57" s="1"/>
      <c r="D57" s="1"/>
      <c r="E57" s="1"/>
      <c r="F57" s="1"/>
      <c r="G57" s="1"/>
      <c r="H57" s="1"/>
    </row>
    <row r="58" spans="3:8">
      <c r="C58" s="1"/>
      <c r="D58" s="1"/>
      <c r="E58" s="1"/>
      <c r="F58" s="1"/>
      <c r="G58" s="1"/>
      <c r="H58" s="1"/>
    </row>
    <row r="59" spans="3:8">
      <c r="C59" s="1"/>
      <c r="D59" s="1"/>
      <c r="E59" s="1"/>
      <c r="F59" s="1"/>
      <c r="G59" s="1"/>
      <c r="H59" s="1"/>
    </row>
    <row r="60" spans="3:8">
      <c r="C60" s="1"/>
      <c r="D60" s="1"/>
      <c r="E60" s="1"/>
      <c r="F60" s="1"/>
      <c r="G60" s="1"/>
      <c r="H60" s="1"/>
    </row>
    <row r="61" spans="3:8">
      <c r="C61" s="1"/>
      <c r="D61" s="1"/>
      <c r="E61" s="1"/>
      <c r="F61" s="1"/>
      <c r="G61" s="1"/>
      <c r="H61" s="1"/>
    </row>
    <row r="62" spans="3:8">
      <c r="C62" s="1"/>
      <c r="D62" s="1"/>
      <c r="E62" s="1"/>
      <c r="F62" s="1"/>
      <c r="G62" s="1"/>
      <c r="H62" s="1"/>
    </row>
    <row r="63" spans="3:8">
      <c r="C63" s="1"/>
      <c r="D63" s="1"/>
      <c r="E63" s="1"/>
      <c r="F63" s="1"/>
      <c r="G63" s="1"/>
      <c r="H63" s="1"/>
    </row>
    <row r="64" spans="3:8">
      <c r="C64" s="1"/>
      <c r="D64" s="1"/>
      <c r="E64" s="1"/>
      <c r="F64" s="1"/>
      <c r="G64" s="1"/>
      <c r="H64" s="1"/>
    </row>
    <row r="65" spans="3:8">
      <c r="C65" s="1"/>
      <c r="D65" s="1"/>
      <c r="E65" s="1"/>
      <c r="F65" s="1"/>
      <c r="G65" s="1"/>
      <c r="H65" s="1"/>
    </row>
    <row r="66" spans="3:8">
      <c r="C66" s="1"/>
      <c r="D66" s="1"/>
      <c r="E66" s="1"/>
      <c r="F66" s="1"/>
      <c r="G66" s="1"/>
      <c r="H66" s="1"/>
    </row>
    <row r="67" spans="3:8">
      <c r="C67" s="1"/>
      <c r="D67" s="50" t="s">
        <v>39</v>
      </c>
      <c r="E67" s="1"/>
      <c r="F67" s="1"/>
      <c r="G67" s="1"/>
      <c r="H67" s="1"/>
    </row>
    <row r="68" spans="3:8">
      <c r="C68" s="1"/>
      <c r="D68" s="1"/>
      <c r="E68" s="1"/>
      <c r="F68" s="1"/>
      <c r="G68" s="1"/>
      <c r="H68" s="1"/>
    </row>
    <row r="69" spans="3:8">
      <c r="C69" s="1"/>
      <c r="D69" s="1"/>
      <c r="E69" s="1"/>
      <c r="F69" s="1"/>
      <c r="G69" s="1"/>
      <c r="H69" s="1"/>
    </row>
    <row r="70" spans="3:8">
      <c r="C70" s="16"/>
      <c r="D70" s="16"/>
      <c r="E70" s="16"/>
      <c r="F70" s="16"/>
      <c r="G70" s="16"/>
      <c r="H70" s="16"/>
    </row>
    <row r="71" spans="3:8" ht="19.5" thickBot="1">
      <c r="C71" s="19" t="s">
        <v>2</v>
      </c>
      <c r="D71" s="18"/>
      <c r="E71" s="18"/>
      <c r="F71" s="18"/>
      <c r="G71" s="16"/>
      <c r="H71" s="33"/>
    </row>
    <row r="72" spans="3:8" ht="14.25" thickTop="1" thickBot="1">
      <c r="C72" s="16"/>
      <c r="D72" s="16"/>
      <c r="E72" s="16"/>
      <c r="F72" s="16"/>
      <c r="G72" s="16"/>
      <c r="H72" s="16"/>
    </row>
    <row r="73" spans="3:8" ht="16.5" thickBot="1">
      <c r="C73" s="63" t="s">
        <v>22</v>
      </c>
      <c r="D73" s="17"/>
      <c r="E73" s="17"/>
      <c r="F73" s="17"/>
      <c r="G73" s="16"/>
    </row>
    <row r="74" spans="3:8" ht="15.75">
      <c r="C74" s="55"/>
      <c r="D74" s="64" t="str">
        <f>D17</f>
        <v>Skåform Mirro 6</v>
      </c>
      <c r="E74" s="64" t="str">
        <f>E17</f>
        <v>Plåtskåp</v>
      </c>
      <c r="F74" s="64" t="str">
        <f>F17</f>
        <v>Träskåp</v>
      </c>
      <c r="G74" s="16"/>
      <c r="H74" s="16"/>
    </row>
    <row r="75" spans="3:8" ht="15.75">
      <c r="C75" s="65"/>
      <c r="D75" s="66"/>
      <c r="E75" s="66"/>
      <c r="F75" s="66"/>
      <c r="G75" s="16"/>
      <c r="H75" s="16"/>
    </row>
    <row r="76" spans="3:8" ht="15.75">
      <c r="C76" s="65" t="s">
        <v>29</v>
      </c>
      <c r="D76" s="57"/>
      <c r="E76" s="57"/>
      <c r="F76" s="57"/>
      <c r="G76" s="16"/>
      <c r="H76" s="16"/>
    </row>
    <row r="77" spans="3:8" ht="15.75">
      <c r="C77" s="55" t="s">
        <v>33</v>
      </c>
      <c r="D77" s="67"/>
      <c r="E77" s="67"/>
      <c r="F77" s="67"/>
      <c r="G77" s="16"/>
      <c r="H77" s="16"/>
    </row>
    <row r="78" spans="3:8" ht="15.75">
      <c r="C78" s="55" t="s">
        <v>43</v>
      </c>
      <c r="D78" s="67"/>
      <c r="E78" s="67"/>
      <c r="F78" s="67"/>
      <c r="G78" s="16"/>
      <c r="H78" s="16"/>
    </row>
    <row r="79" spans="3:8" ht="15.75">
      <c r="C79" s="55" t="s">
        <v>5</v>
      </c>
      <c r="D79" s="67"/>
      <c r="E79" s="67"/>
      <c r="F79" s="67"/>
      <c r="G79" s="16"/>
      <c r="H79" s="16"/>
    </row>
    <row r="80" spans="3:8" ht="15.75">
      <c r="C80" s="55" t="s">
        <v>0</v>
      </c>
      <c r="D80" s="68"/>
      <c r="E80" s="68"/>
      <c r="F80" s="68"/>
      <c r="G80" s="16"/>
      <c r="H80" s="16"/>
    </row>
    <row r="81" spans="2:8" ht="15.75">
      <c r="C81" s="65" t="s">
        <v>23</v>
      </c>
      <c r="D81" s="69">
        <f>SUM(D77:D79)*(1-D80)</f>
        <v>0</v>
      </c>
      <c r="E81" s="69">
        <f t="shared" ref="E81:F81" si="0">SUM(E77:E79)*(1-E80)</f>
        <v>0</v>
      </c>
      <c r="F81" s="69">
        <f t="shared" si="0"/>
        <v>0</v>
      </c>
      <c r="G81" s="16"/>
      <c r="H81" s="16"/>
    </row>
    <row r="82" spans="2:8" ht="15.75">
      <c r="C82" s="55" t="s">
        <v>24</v>
      </c>
      <c r="D82" s="70">
        <f>D81*0.25</f>
        <v>0</v>
      </c>
      <c r="E82" s="70">
        <f>E81*0.25</f>
        <v>0</v>
      </c>
      <c r="F82" s="70">
        <f>F81*0.25</f>
        <v>0</v>
      </c>
      <c r="G82" s="16"/>
      <c r="H82" s="16"/>
    </row>
    <row r="83" spans="2:8" ht="15.75">
      <c r="C83" s="65" t="s">
        <v>25</v>
      </c>
      <c r="D83" s="69">
        <f>D81+D82</f>
        <v>0</v>
      </c>
      <c r="E83" s="69">
        <f t="shared" ref="E83:F83" si="1">E81+E82</f>
        <v>0</v>
      </c>
      <c r="F83" s="69">
        <f t="shared" si="1"/>
        <v>0</v>
      </c>
      <c r="G83" s="16"/>
      <c r="H83" s="16"/>
    </row>
    <row r="84" spans="2:8" ht="15.75">
      <c r="C84" s="65"/>
      <c r="D84" s="71"/>
      <c r="E84" s="71"/>
      <c r="F84" s="71"/>
      <c r="G84" s="16"/>
      <c r="H84" s="16"/>
    </row>
    <row r="85" spans="2:8" ht="15.75">
      <c r="C85" s="65" t="s">
        <v>1</v>
      </c>
      <c r="D85" s="71"/>
      <c r="E85" s="71"/>
      <c r="F85" s="71"/>
      <c r="G85" s="16"/>
      <c r="H85" s="16"/>
    </row>
    <row r="86" spans="2:8" ht="15.75">
      <c r="B86" s="41" t="s">
        <v>40</v>
      </c>
      <c r="C86" s="72" t="s">
        <v>28</v>
      </c>
      <c r="D86" s="67">
        <v>463</v>
      </c>
      <c r="E86" s="67">
        <v>463</v>
      </c>
      <c r="F86" s="67">
        <v>463</v>
      </c>
      <c r="G86" s="16"/>
      <c r="H86" s="16"/>
    </row>
    <row r="87" spans="2:8" ht="15.75">
      <c r="C87" s="55"/>
      <c r="D87" s="71"/>
      <c r="E87" s="71"/>
      <c r="F87" s="71"/>
      <c r="G87" s="16"/>
      <c r="H87" s="16"/>
    </row>
    <row r="88" spans="2:8" ht="15.75">
      <c r="B88" s="41" t="s">
        <v>40</v>
      </c>
      <c r="C88" s="72" t="s">
        <v>3</v>
      </c>
      <c r="D88" s="71"/>
      <c r="E88" s="71"/>
      <c r="F88" s="71"/>
      <c r="G88" s="16"/>
      <c r="H88" s="34"/>
    </row>
    <row r="89" spans="2:8" ht="15.75">
      <c r="C89" s="73" t="s">
        <v>31</v>
      </c>
      <c r="D89" s="74"/>
      <c r="E89" s="74"/>
      <c r="F89" s="74"/>
      <c r="G89" s="16"/>
      <c r="H89" s="16"/>
    </row>
    <row r="90" spans="2:8" ht="15.75">
      <c r="C90" s="73" t="s">
        <v>15</v>
      </c>
      <c r="D90" s="74">
        <v>2</v>
      </c>
      <c r="E90" s="74">
        <v>2</v>
      </c>
      <c r="F90" s="74">
        <v>2</v>
      </c>
      <c r="G90" s="16"/>
      <c r="H90" s="16"/>
    </row>
    <row r="91" spans="2:8" ht="15.75">
      <c r="C91" s="55" t="s">
        <v>30</v>
      </c>
      <c r="D91" s="74"/>
      <c r="E91" s="74"/>
      <c r="F91" s="74"/>
      <c r="G91" s="16"/>
      <c r="H91" s="16"/>
    </row>
    <row r="92" spans="2:8" ht="15.75">
      <c r="C92" s="75" t="s">
        <v>34</v>
      </c>
      <c r="D92" s="76">
        <f>SUM(D89:D91)</f>
        <v>2</v>
      </c>
      <c r="E92" s="76">
        <f>SUM(E89:E91)</f>
        <v>2</v>
      </c>
      <c r="F92" s="76">
        <f>SUM(F89:F91)</f>
        <v>2</v>
      </c>
      <c r="G92" s="16"/>
      <c r="H92" s="16"/>
    </row>
    <row r="93" spans="2:8" ht="15.75">
      <c r="C93" s="77"/>
      <c r="D93" s="76"/>
      <c r="E93" s="76"/>
      <c r="F93" s="76"/>
      <c r="G93" s="16"/>
      <c r="H93" s="16"/>
    </row>
    <row r="94" spans="2:8" ht="15.75">
      <c r="C94" s="55"/>
      <c r="D94" s="55"/>
      <c r="E94" s="55"/>
      <c r="F94" s="55"/>
      <c r="G94" s="16"/>
      <c r="H94" s="16"/>
    </row>
    <row r="95" spans="2:8" ht="15.75">
      <c r="C95" s="65" t="s">
        <v>23</v>
      </c>
      <c r="D95" s="69">
        <f>D92*D86</f>
        <v>926</v>
      </c>
      <c r="E95" s="69">
        <f>E92*E86</f>
        <v>926</v>
      </c>
      <c r="F95" s="69">
        <f>F92*F86</f>
        <v>926</v>
      </c>
      <c r="G95" s="16"/>
      <c r="H95" s="16"/>
    </row>
    <row r="96" spans="2:8" ht="15.75">
      <c r="C96" s="55" t="s">
        <v>24</v>
      </c>
      <c r="D96" s="70">
        <f>D95*0.25</f>
        <v>231.5</v>
      </c>
      <c r="E96" s="70">
        <f t="shared" ref="E96:F96" si="2">E95*0.25</f>
        <v>231.5</v>
      </c>
      <c r="F96" s="70">
        <f t="shared" si="2"/>
        <v>231.5</v>
      </c>
      <c r="G96" s="16"/>
      <c r="H96" s="16"/>
    </row>
    <row r="97" spans="3:8" ht="15.75">
      <c r="C97" s="65" t="s">
        <v>25</v>
      </c>
      <c r="D97" s="69">
        <f>D95+D96</f>
        <v>1157.5</v>
      </c>
      <c r="E97" s="69">
        <f t="shared" ref="E97:F97" si="3">E95+E96</f>
        <v>1157.5</v>
      </c>
      <c r="F97" s="69">
        <f t="shared" si="3"/>
        <v>1157.5</v>
      </c>
      <c r="G97" s="16"/>
      <c r="H97" s="16"/>
    </row>
    <row r="98" spans="3:8" ht="15.75">
      <c r="C98" s="55"/>
      <c r="D98" s="57"/>
      <c r="E98" s="57"/>
      <c r="F98" s="57"/>
      <c r="G98" s="16"/>
      <c r="H98" s="16"/>
    </row>
    <row r="99" spans="3:8" ht="15.75">
      <c r="C99" s="65" t="s">
        <v>17</v>
      </c>
      <c r="D99" s="57"/>
      <c r="E99" s="57"/>
      <c r="F99" s="57"/>
      <c r="G99" s="16"/>
      <c r="H99" s="16"/>
    </row>
    <row r="100" spans="3:8" ht="15.75">
      <c r="C100" s="65" t="s">
        <v>26</v>
      </c>
      <c r="D100" s="69">
        <f t="shared" ref="D100:F101" si="4">D81+D95</f>
        <v>926</v>
      </c>
      <c r="E100" s="69">
        <f t="shared" si="4"/>
        <v>926</v>
      </c>
      <c r="F100" s="69">
        <f t="shared" si="4"/>
        <v>926</v>
      </c>
      <c r="G100" s="16"/>
      <c r="H100" s="16"/>
    </row>
    <row r="101" spans="3:8" ht="15.75">
      <c r="C101" s="55" t="s">
        <v>24</v>
      </c>
      <c r="D101" s="70">
        <f t="shared" si="4"/>
        <v>231.5</v>
      </c>
      <c r="E101" s="70">
        <f t="shared" si="4"/>
        <v>231.5</v>
      </c>
      <c r="F101" s="70">
        <f t="shared" si="4"/>
        <v>231.5</v>
      </c>
      <c r="G101" s="16"/>
      <c r="H101" s="16"/>
    </row>
    <row r="102" spans="3:8" ht="15.75">
      <c r="C102" s="65" t="s">
        <v>27</v>
      </c>
      <c r="D102" s="69">
        <f>D100+D101</f>
        <v>1157.5</v>
      </c>
      <c r="E102" s="69">
        <f>E100+E101</f>
        <v>1157.5</v>
      </c>
      <c r="F102" s="69">
        <f>F100+F101</f>
        <v>1157.5</v>
      </c>
      <c r="G102" s="16"/>
      <c r="H102" s="16"/>
    </row>
    <row r="103" spans="3:8">
      <c r="C103" s="16"/>
      <c r="D103" s="17"/>
      <c r="E103" s="17"/>
      <c r="F103" s="17"/>
      <c r="G103" s="16"/>
      <c r="H103" s="16"/>
    </row>
    <row r="104" spans="3:8">
      <c r="C104" s="16"/>
      <c r="D104" s="17"/>
      <c r="E104" s="17"/>
      <c r="F104" s="17"/>
      <c r="G104" s="16"/>
      <c r="H104" s="16"/>
    </row>
    <row r="105" spans="3:8">
      <c r="C105" s="16"/>
      <c r="D105" s="17"/>
      <c r="E105" s="17"/>
      <c r="F105" s="17"/>
      <c r="G105" s="16"/>
      <c r="H105" s="16"/>
    </row>
    <row r="106" spans="3:8">
      <c r="C106" s="16"/>
      <c r="D106" s="17"/>
      <c r="E106" s="17"/>
      <c r="F106" s="17"/>
      <c r="G106" s="16"/>
      <c r="H106" s="16"/>
    </row>
    <row r="107" spans="3:8">
      <c r="C107" s="16"/>
      <c r="D107" s="17"/>
      <c r="E107" s="17"/>
      <c r="F107" s="17"/>
      <c r="G107" s="16"/>
      <c r="H107" s="16"/>
    </row>
    <row r="108" spans="3:8">
      <c r="C108" s="16"/>
      <c r="D108" s="17"/>
      <c r="E108" s="17"/>
      <c r="F108" s="17"/>
      <c r="G108" s="16"/>
      <c r="H108" s="16"/>
    </row>
    <row r="109" spans="3:8">
      <c r="C109" s="16"/>
      <c r="D109" s="17"/>
      <c r="E109" s="17"/>
      <c r="F109" s="17"/>
      <c r="G109" s="16"/>
      <c r="H109" s="16"/>
    </row>
    <row r="110" spans="3:8">
      <c r="C110" s="16"/>
      <c r="D110" s="17"/>
      <c r="E110" s="17"/>
      <c r="F110" s="17"/>
      <c r="G110" s="16"/>
      <c r="H110" s="16"/>
    </row>
    <row r="111" spans="3:8">
      <c r="C111" s="16"/>
      <c r="D111" s="17"/>
      <c r="E111" s="17"/>
      <c r="F111" s="17"/>
      <c r="G111" s="16"/>
      <c r="H111" s="16"/>
    </row>
    <row r="112" spans="3:8">
      <c r="C112" s="16"/>
      <c r="D112" s="17"/>
      <c r="E112" s="17"/>
      <c r="F112" s="17"/>
      <c r="G112" s="16"/>
      <c r="H112" s="16"/>
    </row>
    <row r="113" spans="3:8">
      <c r="C113" s="16"/>
      <c r="D113" s="17"/>
      <c r="E113" s="17"/>
      <c r="F113" s="17"/>
      <c r="G113" s="16"/>
      <c r="H113" s="16"/>
    </row>
    <row r="114" spans="3:8">
      <c r="C114" s="16"/>
      <c r="D114" s="17"/>
      <c r="E114" s="17"/>
      <c r="F114" s="17"/>
      <c r="G114" s="16"/>
      <c r="H114" s="16"/>
    </row>
    <row r="115" spans="3:8">
      <c r="C115" s="16"/>
      <c r="D115" s="17"/>
      <c r="E115" s="17"/>
      <c r="F115" s="17"/>
      <c r="G115" s="16"/>
      <c r="H115" s="16"/>
    </row>
    <row r="116" spans="3:8">
      <c r="C116" s="16"/>
      <c r="D116" s="17"/>
      <c r="E116" s="17"/>
      <c r="F116" s="17"/>
      <c r="G116" s="16"/>
      <c r="H116" s="16"/>
    </row>
    <row r="117" spans="3:8">
      <c r="C117" s="16"/>
      <c r="D117" s="17"/>
      <c r="E117" s="17"/>
      <c r="F117" s="17"/>
      <c r="G117" s="16"/>
      <c r="H117" s="16"/>
    </row>
    <row r="118" spans="3:8">
      <c r="C118" s="16"/>
      <c r="D118" s="17"/>
      <c r="E118" s="17"/>
      <c r="F118" s="17"/>
      <c r="G118" s="16"/>
      <c r="H118" s="16"/>
    </row>
    <row r="119" spans="3:8">
      <c r="C119" s="16"/>
      <c r="D119" s="17"/>
      <c r="E119" s="17"/>
      <c r="F119" s="17"/>
      <c r="G119" s="16"/>
      <c r="H119" s="16"/>
    </row>
    <row r="120" spans="3:8">
      <c r="C120" s="16"/>
      <c r="D120" s="17"/>
      <c r="E120" s="17"/>
      <c r="F120" s="17"/>
      <c r="G120" s="16"/>
      <c r="H120" s="16"/>
    </row>
    <row r="121" spans="3:8">
      <c r="C121" s="16"/>
      <c r="D121" s="17"/>
      <c r="E121" s="17"/>
      <c r="F121" s="17"/>
      <c r="G121" s="16"/>
      <c r="H121" s="16"/>
    </row>
    <row r="122" spans="3:8">
      <c r="C122" s="16"/>
      <c r="D122" s="17"/>
      <c r="E122" s="17"/>
      <c r="F122" s="17"/>
      <c r="G122" s="16"/>
      <c r="H122" s="16"/>
    </row>
    <row r="123" spans="3:8">
      <c r="C123" s="16"/>
      <c r="D123" s="17"/>
      <c r="E123" s="17"/>
      <c r="F123" s="17"/>
      <c r="G123" s="16"/>
      <c r="H123" s="16"/>
    </row>
    <row r="124" spans="3:8">
      <c r="C124" s="16"/>
      <c r="D124" s="17"/>
      <c r="E124" s="17"/>
      <c r="F124" s="17"/>
      <c r="G124" s="16"/>
      <c r="H124" s="16"/>
    </row>
    <row r="125" spans="3:8">
      <c r="C125" s="16"/>
      <c r="D125" s="17"/>
      <c r="E125" s="17"/>
      <c r="F125" s="17"/>
      <c r="G125" s="16"/>
      <c r="H125" s="16"/>
    </row>
    <row r="126" spans="3:8">
      <c r="C126" s="16"/>
      <c r="D126" s="17"/>
      <c r="E126" s="17"/>
      <c r="F126" s="17"/>
      <c r="G126" s="16"/>
      <c r="H126" s="16"/>
    </row>
    <row r="127" spans="3:8">
      <c r="C127" s="16"/>
      <c r="D127" s="17"/>
      <c r="E127" s="17"/>
      <c r="F127" s="17"/>
      <c r="G127" s="16"/>
      <c r="H127" s="16"/>
    </row>
    <row r="128" spans="3:8">
      <c r="C128" s="16"/>
      <c r="D128" s="17"/>
      <c r="E128" s="17"/>
      <c r="F128" s="17"/>
      <c r="G128" s="16"/>
      <c r="H128" s="16"/>
    </row>
    <row r="129" spans="3:8">
      <c r="C129" s="16"/>
      <c r="D129" s="17"/>
      <c r="E129" s="17"/>
      <c r="F129" s="17"/>
      <c r="G129" s="16"/>
      <c r="H129" s="16"/>
    </row>
    <row r="130" spans="3:8">
      <c r="C130" s="16"/>
      <c r="D130" s="17"/>
      <c r="E130" s="17"/>
      <c r="F130" s="17"/>
      <c r="G130" s="16"/>
      <c r="H130" s="16"/>
    </row>
    <row r="131" spans="3:8">
      <c r="C131" s="16"/>
      <c r="D131" s="17"/>
      <c r="E131" s="17"/>
      <c r="F131" s="17"/>
      <c r="G131" s="16"/>
      <c r="H131" s="16"/>
    </row>
    <row r="132" spans="3:8">
      <c r="C132" s="16"/>
      <c r="D132" s="17"/>
      <c r="E132" s="17"/>
      <c r="F132" s="17"/>
      <c r="G132" s="16"/>
      <c r="H132" s="16"/>
    </row>
    <row r="133" spans="3:8">
      <c r="C133" s="16"/>
      <c r="D133" s="17"/>
      <c r="E133" s="17"/>
      <c r="F133" s="17"/>
      <c r="G133" s="16"/>
      <c r="H133" s="16"/>
    </row>
    <row r="134" spans="3:8">
      <c r="C134" s="16"/>
      <c r="D134" s="17"/>
      <c r="E134" s="17"/>
      <c r="F134" s="17"/>
      <c r="G134" s="16"/>
      <c r="H134" s="16"/>
    </row>
    <row r="135" spans="3:8">
      <c r="C135" s="16"/>
      <c r="D135" s="17"/>
      <c r="E135" s="17"/>
      <c r="F135" s="17"/>
      <c r="G135" s="16"/>
      <c r="H135" s="16"/>
    </row>
    <row r="136" spans="3:8">
      <c r="C136" s="16"/>
      <c r="D136" s="17"/>
      <c r="E136" s="17"/>
      <c r="F136" s="17"/>
      <c r="G136" s="16"/>
      <c r="H136" s="16"/>
    </row>
    <row r="137" spans="3:8">
      <c r="C137" s="16"/>
      <c r="D137" s="17"/>
      <c r="E137" s="17"/>
      <c r="F137" s="17"/>
      <c r="G137" s="16"/>
      <c r="H137" s="16"/>
    </row>
    <row r="138" spans="3:8">
      <c r="C138" s="16"/>
      <c r="D138" s="17"/>
      <c r="E138" s="17"/>
      <c r="F138" s="17"/>
      <c r="G138" s="16"/>
      <c r="H138" s="16"/>
    </row>
    <row r="139" spans="3:8">
      <c r="C139" s="16"/>
      <c r="D139" s="17"/>
      <c r="E139" s="17"/>
      <c r="F139" s="17"/>
      <c r="G139" s="16"/>
      <c r="H139" s="16"/>
    </row>
    <row r="140" spans="3:8">
      <c r="C140" s="16"/>
      <c r="D140" s="17"/>
      <c r="E140" s="17"/>
      <c r="F140" s="17"/>
      <c r="G140" s="16"/>
      <c r="H140" s="16"/>
    </row>
    <row r="141" spans="3:8">
      <c r="C141" s="16"/>
      <c r="D141" s="17"/>
      <c r="E141" s="17"/>
      <c r="F141" s="17"/>
      <c r="G141" s="16"/>
      <c r="H141" s="16"/>
    </row>
    <row r="142" spans="3:8">
      <c r="C142" s="16"/>
      <c r="D142" s="17"/>
      <c r="E142" s="17"/>
      <c r="F142" s="17"/>
      <c r="G142" s="16"/>
      <c r="H142" s="16"/>
    </row>
    <row r="143" spans="3:8">
      <c r="C143" s="16"/>
      <c r="D143" s="17"/>
      <c r="E143" s="17"/>
      <c r="F143" s="17"/>
      <c r="G143" s="16"/>
      <c r="H143" s="16"/>
    </row>
    <row r="144" spans="3:8">
      <c r="C144" s="16"/>
      <c r="D144" s="17"/>
      <c r="E144" s="17"/>
      <c r="F144" s="17"/>
      <c r="G144" s="16"/>
      <c r="H144" s="16"/>
    </row>
    <row r="145" spans="3:8">
      <c r="C145" s="16"/>
      <c r="D145" s="17"/>
      <c r="E145" s="17"/>
      <c r="F145" s="17"/>
      <c r="G145" s="16"/>
      <c r="H145" s="16"/>
    </row>
    <row r="146" spans="3:8">
      <c r="C146" s="16"/>
      <c r="D146" s="17"/>
      <c r="E146" s="17"/>
      <c r="F146" s="17"/>
      <c r="G146" s="16"/>
      <c r="H146" s="16"/>
    </row>
    <row r="147" spans="3:8">
      <c r="C147" s="16"/>
      <c r="D147" s="17"/>
      <c r="E147" s="17"/>
      <c r="F147" s="17"/>
      <c r="G147" s="16"/>
      <c r="H147" s="16"/>
    </row>
    <row r="148" spans="3:8">
      <c r="C148" s="16"/>
      <c r="D148" s="17"/>
      <c r="E148" s="17"/>
      <c r="F148" s="17"/>
      <c r="G148" s="16"/>
      <c r="H148" s="16"/>
    </row>
    <row r="149" spans="3:8">
      <c r="C149" s="16"/>
      <c r="D149" s="17"/>
      <c r="E149" s="17"/>
      <c r="F149" s="17"/>
      <c r="G149" s="16"/>
      <c r="H149" s="16"/>
    </row>
    <row r="150" spans="3:8">
      <c r="C150" s="16"/>
      <c r="D150" s="17"/>
      <c r="E150" s="17"/>
      <c r="F150" s="17"/>
      <c r="G150" s="16"/>
      <c r="H150" s="16"/>
    </row>
    <row r="151" spans="3:8">
      <c r="C151" s="16"/>
      <c r="D151" s="17"/>
      <c r="E151" s="17"/>
      <c r="F151" s="17"/>
      <c r="G151" s="16"/>
      <c r="H151" s="16"/>
    </row>
    <row r="152" spans="3:8">
      <c r="C152" s="16"/>
      <c r="D152" s="17"/>
      <c r="E152" s="17"/>
      <c r="F152" s="17"/>
      <c r="G152" s="16"/>
      <c r="H152" s="16"/>
    </row>
    <row r="153" spans="3:8">
      <c r="C153" s="16"/>
      <c r="D153" s="17"/>
      <c r="E153" s="17"/>
      <c r="F153" s="17"/>
      <c r="G153" s="16"/>
      <c r="H153" s="16"/>
    </row>
    <row r="154" spans="3:8">
      <c r="C154" s="16"/>
      <c r="D154" s="17"/>
      <c r="E154" s="17"/>
      <c r="F154" s="17"/>
      <c r="G154" s="16"/>
      <c r="H154" s="16"/>
    </row>
    <row r="155" spans="3:8">
      <c r="C155" s="16"/>
      <c r="D155" s="17"/>
      <c r="E155" s="17"/>
      <c r="F155" s="17"/>
      <c r="G155" s="16"/>
      <c r="H155" s="16"/>
    </row>
    <row r="156" spans="3:8">
      <c r="C156" s="16"/>
      <c r="D156" s="17"/>
      <c r="E156" s="17"/>
      <c r="F156" s="17"/>
      <c r="G156" s="16"/>
      <c r="H156" s="16"/>
    </row>
    <row r="157" spans="3:8">
      <c r="C157" s="16"/>
      <c r="D157" s="17"/>
      <c r="E157" s="17"/>
      <c r="F157" s="17"/>
      <c r="G157" s="16"/>
      <c r="H157" s="16"/>
    </row>
    <row r="158" spans="3:8">
      <c r="C158" s="16"/>
      <c r="D158" s="17"/>
      <c r="E158" s="17"/>
      <c r="F158" s="17"/>
      <c r="G158" s="16"/>
      <c r="H158" s="16"/>
    </row>
    <row r="159" spans="3:8">
      <c r="C159" s="16"/>
      <c r="D159" s="17"/>
      <c r="E159" s="17"/>
      <c r="F159" s="17"/>
      <c r="G159" s="16"/>
      <c r="H159" s="16"/>
    </row>
    <row r="160" spans="3:8">
      <c r="C160" s="16"/>
      <c r="D160" s="17"/>
      <c r="E160" s="17"/>
      <c r="F160" s="17"/>
      <c r="G160" s="16"/>
      <c r="H160" s="16"/>
    </row>
    <row r="161" spans="3:8">
      <c r="C161" s="16"/>
      <c r="D161" s="17"/>
      <c r="E161" s="17"/>
      <c r="F161" s="17"/>
      <c r="G161" s="16"/>
      <c r="H161" s="16"/>
    </row>
    <row r="162" spans="3:8">
      <c r="C162" s="16"/>
      <c r="D162" s="17"/>
      <c r="E162" s="17"/>
      <c r="F162" s="17"/>
      <c r="G162" s="16"/>
      <c r="H162" s="16"/>
    </row>
    <row r="163" spans="3:8">
      <c r="C163" s="20"/>
      <c r="D163" s="17"/>
      <c r="E163" s="17"/>
      <c r="F163" s="17"/>
      <c r="G163" s="16"/>
      <c r="H163" s="16"/>
    </row>
    <row r="164" spans="3:8">
      <c r="C164" s="16"/>
      <c r="D164" s="17"/>
      <c r="E164" s="17"/>
      <c r="F164" s="17"/>
      <c r="G164" s="16"/>
      <c r="H164" s="16"/>
    </row>
    <row r="165" spans="3:8">
      <c r="C165" s="16"/>
      <c r="D165" s="17"/>
      <c r="E165" s="17"/>
      <c r="F165" s="17"/>
      <c r="G165" s="16"/>
      <c r="H165" s="16"/>
    </row>
    <row r="166" spans="3:8">
      <c r="C166" s="16"/>
      <c r="D166" s="17"/>
      <c r="E166" s="17"/>
      <c r="F166" s="17"/>
      <c r="G166" s="16"/>
      <c r="H166" s="16"/>
    </row>
    <row r="167" spans="3:8">
      <c r="C167" s="16"/>
      <c r="D167" s="17"/>
      <c r="E167" s="17"/>
      <c r="F167" s="17"/>
      <c r="G167" s="16"/>
      <c r="H167" s="16"/>
    </row>
    <row r="168" spans="3:8">
      <c r="C168" s="16"/>
      <c r="D168" s="17"/>
      <c r="E168" s="17"/>
      <c r="F168" s="17"/>
      <c r="G168" s="16"/>
      <c r="H168" s="16"/>
    </row>
    <row r="169" spans="3:8">
      <c r="C169" s="16"/>
      <c r="D169" s="17"/>
      <c r="E169" s="17"/>
      <c r="F169" s="17"/>
      <c r="G169" s="16"/>
      <c r="H169" s="16"/>
    </row>
    <row r="170" spans="3:8">
      <c r="C170" s="16"/>
      <c r="D170" s="17"/>
      <c r="E170" s="17"/>
      <c r="F170" s="17"/>
      <c r="G170" s="16"/>
      <c r="H170" s="16"/>
    </row>
    <row r="171" spans="3:8">
      <c r="C171" s="16"/>
      <c r="D171" s="17"/>
      <c r="E171" s="17"/>
      <c r="F171" s="17"/>
      <c r="G171" s="16"/>
      <c r="H171" s="16"/>
    </row>
    <row r="179" spans="3:14">
      <c r="K179" s="3"/>
      <c r="L179" s="4"/>
      <c r="M179" s="4"/>
      <c r="N179" s="4"/>
    </row>
    <row r="180" spans="3:14">
      <c r="K180" s="3"/>
      <c r="L180" s="2"/>
      <c r="M180" s="2"/>
      <c r="N180" s="2"/>
    </row>
    <row r="187" spans="3:14">
      <c r="J187" s="6"/>
    </row>
    <row r="188" spans="3:14">
      <c r="C188" s="5"/>
    </row>
    <row r="206" spans="3:3">
      <c r="C206" s="5"/>
    </row>
  </sheetData>
  <sheetProtection sheet="1" objects="1" scenarios="1"/>
  <protectedRanges>
    <protectedRange sqref="D8 D10 D12:D14 D19:F19 D77:F80 D86:F86 D89:F91" name="Område1"/>
  </protectedRanges>
  <phoneticPr fontId="5" type="noConversion"/>
  <dataValidations count="1">
    <dataValidation type="list" allowBlank="1" showInputMessage="1" showErrorMessage="1" sqref="D10" xr:uid="{00000000-0002-0000-0100-000000000000}">
      <formula1>"Ja,Nej"</formula1>
    </dataValidation>
  </dataValidations>
  <pageMargins left="0.7" right="0.7" top="0.75" bottom="0.75" header="0.3" footer="0.3"/>
  <pageSetup paperSize="9" orientation="portrait" r:id="rId1"/>
  <drawing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96"/>
  <sheetViews>
    <sheetView showGridLines="0" showRuler="0" showWhiteSpace="0" view="pageLayout" topLeftCell="B1" zoomScale="40" zoomScaleNormal="55" zoomScaleSheetLayoutView="25" zoomScalePageLayoutView="40" workbookViewId="0"/>
  </sheetViews>
  <sheetFormatPr defaultColWidth="11" defaultRowHeight="12.75"/>
  <cols>
    <col min="1" max="1" width="1.5" hidden="1" customWidth="1"/>
    <col min="2" max="2" width="16.875" customWidth="1"/>
    <col min="3" max="3" width="48.125" customWidth="1"/>
    <col min="4" max="6" width="32.25" customWidth="1"/>
    <col min="7" max="7" width="13.125" customWidth="1"/>
    <col min="8" max="8" width="26.625" hidden="1" customWidth="1"/>
    <col min="9" max="9" width="10.375" customWidth="1"/>
    <col min="10" max="11" width="16.875" customWidth="1"/>
    <col min="12" max="12" width="66" customWidth="1"/>
    <col min="13" max="14" width="32.375" customWidth="1"/>
    <col min="15" max="15" width="34.75" customWidth="1"/>
    <col min="16" max="16" width="16.75" customWidth="1"/>
    <col min="17" max="17" width="18.375" customWidth="1"/>
    <col min="18" max="18" width="59.375" customWidth="1"/>
    <col min="19" max="19" width="32.125" customWidth="1"/>
    <col min="20" max="20" width="33" customWidth="1"/>
    <col min="21" max="21" width="38.75" customWidth="1"/>
    <col min="22" max="22" width="18.125" customWidth="1"/>
    <col min="32" max="32" width="11" customWidth="1"/>
  </cols>
  <sheetData>
    <row r="1" spans="3:21">
      <c r="C1" s="7"/>
    </row>
    <row r="3" spans="3:21" ht="23.25">
      <c r="C3" s="12"/>
    </row>
    <row r="4" spans="3:21" ht="7.5" customHeight="1"/>
    <row r="6" spans="3:21" ht="45" customHeight="1">
      <c r="C6" s="12"/>
      <c r="D6" s="23" t="s">
        <v>50</v>
      </c>
      <c r="L6" s="78" t="s">
        <v>52</v>
      </c>
      <c r="M6" s="23"/>
      <c r="R6" s="78" t="s">
        <v>53</v>
      </c>
      <c r="S6" s="23"/>
    </row>
    <row r="7" spans="3:21" ht="13.5" customHeight="1">
      <c r="C7" s="12"/>
    </row>
    <row r="8" spans="3:21" ht="13.5" customHeight="1">
      <c r="C8" s="12"/>
    </row>
    <row r="9" spans="3:21" ht="13.5" customHeight="1">
      <c r="C9" s="12"/>
    </row>
    <row r="10" spans="3:21" ht="20.25" customHeight="1"/>
    <row r="11" spans="3:21" ht="20.25" customHeight="1"/>
    <row r="12" spans="3:21" ht="20.25" customHeight="1"/>
    <row r="13" spans="3:21" ht="30.75" customHeight="1"/>
    <row r="14" spans="3:21" ht="30.75" customHeight="1" thickBot="1">
      <c r="L14" s="22"/>
      <c r="M14" s="80"/>
      <c r="N14" s="24"/>
      <c r="O14" s="17"/>
      <c r="R14" s="35" t="str">
        <f>Kalkyl!C6</f>
        <v>Grunddata</v>
      </c>
      <c r="S14" s="26"/>
      <c r="T14" s="26"/>
      <c r="U14" s="26"/>
    </row>
    <row r="15" spans="3:21" ht="40.5" customHeight="1" thickTop="1">
      <c r="L15" s="100" t="s">
        <v>13</v>
      </c>
      <c r="M15" s="104" t="str">
        <f>Kalkyl!D17</f>
        <v>Skåform Mirro 6</v>
      </c>
      <c r="N15" s="104" t="str">
        <f>Kalkyl!E17</f>
        <v>Plåtskåp</v>
      </c>
      <c r="O15" s="104" t="str">
        <f>Kalkyl!F17</f>
        <v>Träskåp</v>
      </c>
      <c r="R15" s="30" t="str">
        <f>Kalkyl!C8</f>
        <v>Kalkylränta (%)</v>
      </c>
      <c r="S15" s="118">
        <f>Kalkyl!D8</f>
        <v>0.05</v>
      </c>
      <c r="T15" s="27"/>
      <c r="U15" s="27"/>
    </row>
    <row r="16" spans="3:21" ht="40.5" customHeight="1">
      <c r="L16" s="30" t="s">
        <v>36</v>
      </c>
      <c r="M16" s="42" t="str">
        <f>CONCATENATE(Kalkyl!D19," år")</f>
        <v>25 år</v>
      </c>
      <c r="N16" s="42" t="str">
        <f>CONCATENATE(Kalkyl!E19," år")</f>
        <v>10 år</v>
      </c>
      <c r="O16" s="42" t="str">
        <f>CONCATENATE(Kalkyl!F19," år")</f>
        <v>5 år</v>
      </c>
      <c r="R16" s="30" t="str">
        <f>Kalkyl!C10</f>
        <v>Får kunden dra av momsen</v>
      </c>
      <c r="S16" s="119" t="str">
        <f>Kalkyl!D10</f>
        <v>Nej</v>
      </c>
      <c r="T16" s="27"/>
      <c r="U16" s="27"/>
    </row>
    <row r="17" spans="12:21" ht="40.5" customHeight="1">
      <c r="L17" s="31" t="s">
        <v>19</v>
      </c>
      <c r="M17" s="43">
        <f>(M20)*(Kalkyl!$D$8/((1-(1+Kalkyl!$D$8)^(-Kalkyl!D19))))</f>
        <v>82.127469323858293</v>
      </c>
      <c r="N17" s="43">
        <f>(N20)*(Kalkyl!$D$8/((1-(1+Kalkyl!$D$8)^(-Kalkyl!E19))))</f>
        <v>149.9015455225161</v>
      </c>
      <c r="O17" s="43">
        <f>(O20)*(Kalkyl!$D$8/((1-(1+Kalkyl!$D$8)^(-Kalkyl!F19))))</f>
        <v>267.3533288334703</v>
      </c>
      <c r="R17" s="31"/>
      <c r="S17" s="48"/>
      <c r="T17" s="27"/>
      <c r="U17" s="27"/>
    </row>
    <row r="18" spans="12:21" ht="40.5" customHeight="1">
      <c r="L18" s="30" t="s">
        <v>14</v>
      </c>
      <c r="M18" s="44">
        <f>IF(Kalkyl!$D$10="Ja",Kalkyl!D81,Kalkyl!D83)</f>
        <v>0</v>
      </c>
      <c r="N18" s="44">
        <f>IF(Kalkyl!$D$10="Ja",Kalkyl!E81,Kalkyl!E83)</f>
        <v>0</v>
      </c>
      <c r="O18" s="44">
        <f>IF(Kalkyl!$D$10="Ja",Kalkyl!F81,Kalkyl!F83)</f>
        <v>0</v>
      </c>
      <c r="R18" s="31" t="s">
        <v>37</v>
      </c>
      <c r="S18" s="48" t="s">
        <v>54</v>
      </c>
      <c r="T18" s="27"/>
      <c r="U18" s="31"/>
    </row>
    <row r="19" spans="12:21" ht="40.5" customHeight="1">
      <c r="L19" s="45" t="s">
        <v>15</v>
      </c>
      <c r="M19" s="46">
        <f>IF(Kalkyl!$D$10="Ja",Kalkyl!D95,Kalkyl!D97)</f>
        <v>1157.5</v>
      </c>
      <c r="N19" s="46">
        <f>IF(Kalkyl!$D$10="Ja",Kalkyl!E95,Kalkyl!E97)</f>
        <v>1157.5</v>
      </c>
      <c r="O19" s="46">
        <f>IF(Kalkyl!$D$10="Ja",Kalkyl!F95,Kalkyl!F97)</f>
        <v>1157.5</v>
      </c>
      <c r="R19" s="30" t="str">
        <f>Kalkyl!D12</f>
        <v>Skåform Mirro 6</v>
      </c>
      <c r="S19" s="120">
        <f>Kalkyl!D19</f>
        <v>25</v>
      </c>
      <c r="T19" s="27" t="s">
        <v>51</v>
      </c>
      <c r="U19" s="27"/>
    </row>
    <row r="20" spans="12:21" ht="40.5" customHeight="1">
      <c r="L20" s="30" t="s">
        <v>16</v>
      </c>
      <c r="M20" s="44">
        <f>M18+M19</f>
        <v>1157.5</v>
      </c>
      <c r="N20" s="44">
        <f>N18+N19</f>
        <v>1157.5</v>
      </c>
      <c r="O20" s="44">
        <f>O18+O19</f>
        <v>1157.5</v>
      </c>
      <c r="R20" s="30" t="str">
        <f>Kalkyl!D13</f>
        <v>Plåtskåp</v>
      </c>
      <c r="S20" s="120">
        <f>Kalkyl!E19</f>
        <v>10</v>
      </c>
      <c r="T20" s="27" t="s">
        <v>51</v>
      </c>
      <c r="U20" s="27"/>
    </row>
    <row r="21" spans="12:21" ht="40.5" customHeight="1">
      <c r="L21" s="103" t="str">
        <f>IF(Kalkyl!$D$10="Ja","(Belopp exklusive moms)","(Belopp inklusive moms)")</f>
        <v>(Belopp inklusive moms)</v>
      </c>
      <c r="M21" s="47"/>
      <c r="N21" s="47"/>
      <c r="O21" s="47"/>
      <c r="R21" s="30" t="str">
        <f>Kalkyl!D14</f>
        <v>Träskåp</v>
      </c>
      <c r="S21" s="120">
        <f>Kalkyl!F19</f>
        <v>5</v>
      </c>
      <c r="T21" s="79" t="s">
        <v>51</v>
      </c>
      <c r="U21" s="27"/>
    </row>
    <row r="22" spans="12:21" ht="40.5" customHeight="1">
      <c r="R22" s="27"/>
      <c r="S22" s="28"/>
      <c r="T22" s="29"/>
      <c r="U22" s="29"/>
    </row>
    <row r="23" spans="12:21" ht="40.5" customHeight="1">
      <c r="L23" s="51" t="s">
        <v>44</v>
      </c>
      <c r="M23" s="104" t="str">
        <f>Kalkyl!D17</f>
        <v>Skåform Mirro 6</v>
      </c>
      <c r="N23" s="105" t="str">
        <f>N15</f>
        <v>Plåtskåp</v>
      </c>
      <c r="O23" s="105" t="str">
        <f>O15</f>
        <v>Träskåp</v>
      </c>
    </row>
    <row r="24" spans="12:21" ht="40.5" customHeight="1" thickBot="1">
      <c r="L24" s="106" t="s">
        <v>47</v>
      </c>
      <c r="M24" s="107"/>
      <c r="N24" s="108" t="str">
        <f>CONCATENATE(TEXT(N17-$M$17,"0")," kr per år " )</f>
        <v xml:space="preserve">68 kr per år </v>
      </c>
      <c r="O24" s="108" t="str">
        <f>CONCATENATE(TEXT(O17-$M$17,"0")," kr per år " )</f>
        <v xml:space="preserve">185 kr per år </v>
      </c>
      <c r="R24" s="35" t="str">
        <f>Kalkyl!C71</f>
        <v>Inköpspris och installation</v>
      </c>
      <c r="S24" s="26" t="str">
        <f>Kalkyl!D74</f>
        <v>Skåform Mirro 6</v>
      </c>
      <c r="T24" s="26" t="str">
        <f>Kalkyl!E74</f>
        <v>Plåtskåp</v>
      </c>
      <c r="U24" s="35" t="str">
        <f>Kalkyl!F74</f>
        <v>Träskåp</v>
      </c>
    </row>
    <row r="25" spans="12:21" ht="40.5" customHeight="1" thickTop="1">
      <c r="L25" s="109" t="s">
        <v>46</v>
      </c>
      <c r="M25" s="110"/>
      <c r="N25" s="111">
        <f>$M$20-N20</f>
        <v>0</v>
      </c>
      <c r="O25" s="111">
        <f>$M$20-O20</f>
        <v>0</v>
      </c>
      <c r="R25" s="31" t="str">
        <f>Kalkyl!C76</f>
        <v>Inköpspris material</v>
      </c>
      <c r="S25" s="28"/>
      <c r="T25" s="28"/>
      <c r="U25" s="28"/>
    </row>
    <row r="26" spans="12:21" ht="40.5" customHeight="1">
      <c r="L26" s="112" t="s">
        <v>45</v>
      </c>
      <c r="M26" s="113" t="str">
        <f>CONCATENATE(TEXT(Kalkyl!D19/Kalkyl!D19,"0,0")," styck " )</f>
        <v xml:space="preserve">1,0 styck </v>
      </c>
      <c r="N26" s="114" t="str">
        <f>CONCATENATE(TEXT(Kalkyl!D19/Kalkyl!E19,"0,0")," stycken " )</f>
        <v xml:space="preserve">2,5 stycken </v>
      </c>
      <c r="O26" s="114" t="str">
        <f>CONCATENATE(TEXT(Kalkyl!D19/Kalkyl!F19,"0,0")," stycken ")</f>
        <v xml:space="preserve">5,0 stycken </v>
      </c>
      <c r="R26" s="81" t="str">
        <f>Kalkyl!C77</f>
        <v>Badrumsskåp</v>
      </c>
      <c r="S26" s="82">
        <f>Kalkyl!D77</f>
        <v>0</v>
      </c>
      <c r="T26" s="82">
        <f>Kalkyl!E77</f>
        <v>0</v>
      </c>
      <c r="U26" s="83">
        <f>Kalkyl!F77</f>
        <v>0</v>
      </c>
    </row>
    <row r="27" spans="12:21" ht="40.5" customHeight="1">
      <c r="L27" s="30" t="s">
        <v>49</v>
      </c>
      <c r="M27" s="102">
        <f>M20</f>
        <v>1157.5</v>
      </c>
      <c r="N27" s="102">
        <f>N20*Kalkyl!D19/Kalkyl!E19</f>
        <v>2893.75</v>
      </c>
      <c r="O27" s="102">
        <f>O20*Kalkyl!D19/Kalkyl!F19</f>
        <v>5787.5</v>
      </c>
      <c r="R27" s="84" t="str">
        <f>Kalkyl!C78</f>
        <v>LED-belysning</v>
      </c>
      <c r="S27" s="36">
        <f>Kalkyl!D78</f>
        <v>0</v>
      </c>
      <c r="T27" s="36">
        <f>Kalkyl!E78</f>
        <v>0</v>
      </c>
      <c r="U27" s="85">
        <f>Kalkyl!F78</f>
        <v>0</v>
      </c>
    </row>
    <row r="28" spans="12:21" ht="40.5" customHeight="1">
      <c r="L28" s="115" t="s">
        <v>48</v>
      </c>
      <c r="M28" s="116"/>
      <c r="N28" s="116"/>
      <c r="O28" s="117"/>
      <c r="R28" s="84" t="str">
        <f>Kalkyl!C79</f>
        <v xml:space="preserve">Övrigt </v>
      </c>
      <c r="S28" s="36">
        <f>Kalkyl!D79</f>
        <v>0</v>
      </c>
      <c r="T28" s="36">
        <f>Kalkyl!E79</f>
        <v>0</v>
      </c>
      <c r="U28" s="85">
        <f>Kalkyl!F79</f>
        <v>0</v>
      </c>
    </row>
    <row r="29" spans="12:21" ht="40.5" customHeight="1">
      <c r="R29" s="84" t="str">
        <f>Kalkyl!C80</f>
        <v>Rabatt, %</v>
      </c>
      <c r="S29" s="37">
        <f>Kalkyl!D80</f>
        <v>0</v>
      </c>
      <c r="T29" s="37">
        <f>Kalkyl!E80</f>
        <v>0</v>
      </c>
      <c r="U29" s="86">
        <f>Kalkyl!F80</f>
        <v>0</v>
      </c>
    </row>
    <row r="30" spans="12:21" ht="40.5" customHeight="1">
      <c r="L30" s="101"/>
      <c r="R30" s="87" t="str">
        <f>Kalkyl!C81</f>
        <v>Summa, exkl moms</v>
      </c>
      <c r="S30" s="39">
        <f>Kalkyl!D81</f>
        <v>0</v>
      </c>
      <c r="T30" s="39">
        <f>Kalkyl!E81</f>
        <v>0</v>
      </c>
      <c r="U30" s="88">
        <f>Kalkyl!F81</f>
        <v>0</v>
      </c>
    </row>
    <row r="31" spans="12:21" ht="40.5" customHeight="1">
      <c r="R31" s="84" t="str">
        <f>Kalkyl!C82</f>
        <v>Moms</v>
      </c>
      <c r="S31" s="36">
        <f>Kalkyl!D82</f>
        <v>0</v>
      </c>
      <c r="T31" s="36">
        <f>Kalkyl!E82</f>
        <v>0</v>
      </c>
      <c r="U31" s="85">
        <f>Kalkyl!F82</f>
        <v>0</v>
      </c>
    </row>
    <row r="32" spans="12:21" ht="40.5" customHeight="1">
      <c r="R32" s="89" t="str">
        <f>Kalkyl!C83</f>
        <v>Summa, inkl moms</v>
      </c>
      <c r="S32" s="90">
        <f>Kalkyl!D83</f>
        <v>0</v>
      </c>
      <c r="T32" s="90">
        <f>Kalkyl!E83</f>
        <v>0</v>
      </c>
      <c r="U32" s="91">
        <f>Kalkyl!F83</f>
        <v>0</v>
      </c>
    </row>
    <row r="33" spans="4:21" ht="25.5" customHeight="1">
      <c r="R33" s="30"/>
      <c r="S33" s="30"/>
      <c r="T33" s="30"/>
      <c r="U33" s="30"/>
    </row>
    <row r="34" spans="4:21" ht="40.5" customHeight="1">
      <c r="D34" s="14"/>
      <c r="E34" s="11"/>
      <c r="F34" s="11"/>
      <c r="R34" s="31" t="str">
        <f>Kalkyl!C85</f>
        <v>Installation</v>
      </c>
      <c r="S34" s="38"/>
      <c r="T34" s="38"/>
      <c r="U34" s="38"/>
    </row>
    <row r="35" spans="4:21" ht="40.5" customHeight="1">
      <c r="D35" s="14"/>
      <c r="E35" s="11"/>
      <c r="F35" s="11"/>
      <c r="R35" s="81" t="str">
        <f>Kalkyl!C86</f>
        <v>Timpris</v>
      </c>
      <c r="S35" s="82">
        <f>Kalkyl!D86</f>
        <v>463</v>
      </c>
      <c r="T35" s="82">
        <f>Kalkyl!E86</f>
        <v>463</v>
      </c>
      <c r="U35" s="83">
        <f>Kalkyl!F86</f>
        <v>463</v>
      </c>
    </row>
    <row r="36" spans="4:21" ht="40.5" customHeight="1">
      <c r="D36" s="14"/>
      <c r="E36" s="11"/>
      <c r="F36" s="11"/>
      <c r="R36" s="93" t="str">
        <f>Kalkyl!C88</f>
        <v>Tidsåtgång (h)</v>
      </c>
      <c r="S36" s="38"/>
      <c r="T36" s="38"/>
      <c r="U36" s="94"/>
    </row>
    <row r="37" spans="4:21" ht="40.5" customHeight="1">
      <c r="D37" s="14"/>
      <c r="E37" s="11"/>
      <c r="F37" s="11"/>
      <c r="R37" s="95" t="str">
        <f>Kalkyl!C89</f>
        <v>Reklamationer</v>
      </c>
      <c r="S37" s="38">
        <f>Kalkyl!D89</f>
        <v>0</v>
      </c>
      <c r="T37" s="38">
        <f>Kalkyl!E89</f>
        <v>0</v>
      </c>
      <c r="U37" s="94">
        <f>Kalkyl!F89</f>
        <v>0</v>
      </c>
    </row>
    <row r="38" spans="4:21" ht="40.5" customHeight="1">
      <c r="D38" s="14"/>
      <c r="R38" s="95" t="str">
        <f>Kalkyl!C90</f>
        <v>Installation</v>
      </c>
      <c r="S38" s="38">
        <f>Kalkyl!D90</f>
        <v>2</v>
      </c>
      <c r="T38" s="38">
        <f>Kalkyl!E90</f>
        <v>2</v>
      </c>
      <c r="U38" s="94">
        <f>Kalkyl!F90</f>
        <v>2</v>
      </c>
    </row>
    <row r="39" spans="4:21" ht="40.5" customHeight="1">
      <c r="D39" s="14"/>
      <c r="R39" s="84" t="str">
        <f>Kalkyl!C91</f>
        <v>Övrigt</v>
      </c>
      <c r="S39" s="38">
        <f>Kalkyl!D91</f>
        <v>0</v>
      </c>
      <c r="T39" s="38">
        <f>Kalkyl!E91</f>
        <v>0</v>
      </c>
      <c r="U39" s="94">
        <f>Kalkyl!F91</f>
        <v>0</v>
      </c>
    </row>
    <row r="40" spans="4:21" ht="40.5" customHeight="1">
      <c r="D40" s="14"/>
      <c r="R40" s="96" t="str">
        <f>Kalkyl!C92</f>
        <v>Total tidsåtgång (h)</v>
      </c>
      <c r="S40" s="40">
        <f>Kalkyl!D92</f>
        <v>2</v>
      </c>
      <c r="T40" s="40">
        <f>Kalkyl!E92</f>
        <v>2</v>
      </c>
      <c r="U40" s="97">
        <f>Kalkyl!F92</f>
        <v>2</v>
      </c>
    </row>
    <row r="41" spans="4:21" ht="40.5" customHeight="1">
      <c r="D41" s="14"/>
      <c r="R41" s="87" t="str">
        <f>Kalkyl!C95</f>
        <v>Summa, exkl moms</v>
      </c>
      <c r="S41" s="39">
        <f>Kalkyl!D95</f>
        <v>926</v>
      </c>
      <c r="T41" s="39">
        <f>Kalkyl!E95</f>
        <v>926</v>
      </c>
      <c r="U41" s="88">
        <f>Kalkyl!F95</f>
        <v>926</v>
      </c>
    </row>
    <row r="42" spans="4:21" ht="40.5" customHeight="1">
      <c r="D42" s="14"/>
      <c r="R42" s="84" t="str">
        <f>Kalkyl!C96</f>
        <v>Moms</v>
      </c>
      <c r="S42" s="36">
        <f>Kalkyl!D96</f>
        <v>231.5</v>
      </c>
      <c r="T42" s="36">
        <f>Kalkyl!E96</f>
        <v>231.5</v>
      </c>
      <c r="U42" s="85">
        <f>Kalkyl!F96</f>
        <v>231.5</v>
      </c>
    </row>
    <row r="43" spans="4:21" ht="40.5" customHeight="1">
      <c r="R43" s="89" t="str">
        <f>Kalkyl!C97</f>
        <v>Summa, inkl moms</v>
      </c>
      <c r="S43" s="90">
        <f>Kalkyl!D97</f>
        <v>1157.5</v>
      </c>
      <c r="T43" s="90">
        <f>Kalkyl!E97</f>
        <v>1157.5</v>
      </c>
      <c r="U43" s="91">
        <f>Kalkyl!F97</f>
        <v>1157.5</v>
      </c>
    </row>
    <row r="44" spans="4:21" ht="25.5" customHeight="1">
      <c r="R44" s="30"/>
      <c r="S44" s="28"/>
      <c r="T44" s="28"/>
      <c r="U44" s="28"/>
    </row>
    <row r="45" spans="4:21" ht="40.5" customHeight="1">
      <c r="R45" s="31" t="str">
        <f>Kalkyl!C99</f>
        <v>Totalt</v>
      </c>
      <c r="S45" s="28"/>
      <c r="T45" s="28"/>
      <c r="U45" s="28"/>
    </row>
    <row r="46" spans="4:21" ht="40.5" customHeight="1">
      <c r="R46" s="92" t="str">
        <f>Kalkyl!C100</f>
        <v>Inköpspris och installation, exkl moms</v>
      </c>
      <c r="S46" s="98">
        <f>Kalkyl!D100</f>
        <v>926</v>
      </c>
      <c r="T46" s="98">
        <f>Kalkyl!E100</f>
        <v>926</v>
      </c>
      <c r="U46" s="99">
        <f>Kalkyl!F100</f>
        <v>926</v>
      </c>
    </row>
    <row r="47" spans="4:21" ht="40.5" customHeight="1">
      <c r="L47" s="121" t="str">
        <f>IF(Kalkyl!$D$10="Ja","(Belopp exklusive moms)","(Beloppen inklusive moms)")</f>
        <v>(Beloppen inklusive moms)</v>
      </c>
      <c r="M47" s="121"/>
      <c r="R47" s="84" t="str">
        <f>Kalkyl!C101</f>
        <v>Moms</v>
      </c>
      <c r="S47" s="36">
        <f>Kalkyl!D101</f>
        <v>231.5</v>
      </c>
      <c r="T47" s="36">
        <f>Kalkyl!E101</f>
        <v>231.5</v>
      </c>
      <c r="U47" s="85">
        <f>Kalkyl!F101</f>
        <v>231.5</v>
      </c>
    </row>
    <row r="48" spans="4:21" ht="40.5" customHeight="1">
      <c r="R48" s="89" t="str">
        <f>Kalkyl!C102</f>
        <v>Inköpspris och installation, inkl moms</v>
      </c>
      <c r="S48" s="90">
        <f>Kalkyl!D102</f>
        <v>1157.5</v>
      </c>
      <c r="T48" s="90">
        <f>Kalkyl!E102</f>
        <v>1157.5</v>
      </c>
      <c r="U48" s="91">
        <f>Kalkyl!F102</f>
        <v>1157.5</v>
      </c>
    </row>
    <row r="49" spans="18:21" ht="40.5" customHeight="1"/>
    <row r="50" spans="18:21" ht="40.5" customHeight="1"/>
    <row r="51" spans="18:21" ht="40.5" customHeight="1"/>
    <row r="52" spans="18:21" ht="30.75" customHeight="1"/>
    <row r="53" spans="18:21" ht="30.75" customHeight="1">
      <c r="R53" s="27"/>
      <c r="S53" s="27"/>
      <c r="T53" s="27"/>
      <c r="U53" s="27"/>
    </row>
    <row r="54" spans="18:21" ht="30.75" customHeight="1">
      <c r="R54" s="27"/>
      <c r="S54" s="27"/>
      <c r="T54" s="27"/>
      <c r="U54" s="27"/>
    </row>
    <row r="55" spans="18:21" ht="30.75" customHeight="1">
      <c r="R55" s="27"/>
      <c r="S55" s="27"/>
      <c r="T55" s="27"/>
      <c r="U55" s="27"/>
    </row>
    <row r="56" spans="18:21" ht="30.75" customHeight="1">
      <c r="R56" s="27"/>
      <c r="S56" s="27"/>
      <c r="T56" s="27"/>
      <c r="U56" s="27"/>
    </row>
    <row r="57" spans="18:21" ht="30.75" customHeight="1">
      <c r="R57" s="27"/>
      <c r="S57" s="27"/>
      <c r="T57" s="27"/>
      <c r="U57" s="27"/>
    </row>
    <row r="58" spans="18:21" ht="30.75" customHeight="1">
      <c r="R58" s="27"/>
      <c r="S58" s="27"/>
      <c r="T58" s="27"/>
      <c r="U58" s="27"/>
    </row>
    <row r="59" spans="18:21" ht="30.75" customHeight="1">
      <c r="R59" s="27"/>
      <c r="S59" s="27"/>
      <c r="T59" s="27"/>
      <c r="U59" s="27"/>
    </row>
    <row r="60" spans="18:21" ht="30.75" customHeight="1"/>
    <row r="61" spans="18:21" ht="30.75" customHeight="1"/>
    <row r="62" spans="18:21" ht="30.75" customHeight="1"/>
    <row r="63" spans="18:21" ht="30.75" customHeight="1"/>
    <row r="74" spans="3:3">
      <c r="C74" s="13"/>
    </row>
    <row r="75" spans="3:3">
      <c r="C75" s="13"/>
    </row>
    <row r="95" spans="4:4" ht="12.75" customHeight="1">
      <c r="D95" s="12"/>
    </row>
    <row r="96" spans="4:4" ht="12" customHeight="1">
      <c r="D96" s="21"/>
    </row>
  </sheetData>
  <sheetProtection sheet="1" objects="1" scenarios="1"/>
  <mergeCells count="1">
    <mergeCell ref="L47:M47"/>
  </mergeCells>
  <phoneticPr fontId="5" type="noConversion"/>
  <pageMargins left="0.15748031496062992" right="0.15748031496062992" top="0.35433070866141736" bottom="0" header="0.31496062992125984" footer="0.31496062992125984"/>
  <pageSetup paperSize="9" scale="44" orientation="portrait" r:id="rId1"/>
  <colBreaks count="1" manualBreakCount="1">
    <brk id="16" max="49" man="1"/>
  </colBreaks>
  <drawing r:id="rId2"/>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2</vt:i4>
      </vt:variant>
    </vt:vector>
  </HeadingPairs>
  <TitlesOfParts>
    <vt:vector size="5" baseType="lpstr">
      <vt:lpstr>Börja här</vt:lpstr>
      <vt:lpstr>Kalkyl</vt:lpstr>
      <vt:lpstr>Presentation</vt:lpstr>
      <vt:lpstr>'Börja här'!Utskriftsområde</vt:lpstr>
      <vt:lpstr>Presentation!Utskriftsområde</vt:lpstr>
    </vt:vector>
  </TitlesOfParts>
  <Company>Fjera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Fjertorp</dc:creator>
  <cp:lastModifiedBy>Annika</cp:lastModifiedBy>
  <cp:lastPrinted>2018-12-14T09:20:59Z</cp:lastPrinted>
  <dcterms:created xsi:type="dcterms:W3CDTF">2018-09-07T06:26:51Z</dcterms:created>
  <dcterms:modified xsi:type="dcterms:W3CDTF">2019-03-11T15:31:07Z</dcterms:modified>
</cp:coreProperties>
</file>